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tiago.hernanz\Desktop\DOCUMENTACIÓN VARIA\"/>
    </mc:Choice>
  </mc:AlternateContent>
  <xr:revisionPtr revIDLastSave="0" documentId="13_ncr:1_{F3F27E61-E3FE-490C-BD64-B301356E0433}" xr6:coauthVersionLast="47" xr6:coauthVersionMax="47" xr10:uidLastSave="{00000000-0000-0000-0000-000000000000}"/>
  <bookViews>
    <workbookView xWindow="-120" yWindow="-120" windowWidth="29040" windowHeight="15720" activeTab="1" xr2:uid="{02DF5D1D-FB4A-404B-A3F0-7FAA9EFCDE89}"/>
  </bookViews>
  <sheets>
    <sheet name="CUADROS DE MARCHA" sheetId="1" r:id="rId1"/>
    <sheet name="RRHH - K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5" i="2" l="1"/>
  <c r="AB74" i="2" s="1"/>
  <c r="X60" i="2"/>
  <c r="X59" i="2"/>
  <c r="AB60" i="2"/>
  <c r="AB59" i="2"/>
  <c r="AB38" i="2"/>
  <c r="AB73" i="2" s="1"/>
  <c r="AB19" i="2"/>
  <c r="AB72" i="2" s="1"/>
  <c r="X13" i="2"/>
  <c r="X12" i="2"/>
  <c r="X46" i="2"/>
  <c r="X49" i="2" s="1"/>
  <c r="X33" i="2"/>
  <c r="X32" i="2"/>
  <c r="AB33" i="2"/>
  <c r="AB32" i="2"/>
  <c r="AB13" i="2"/>
  <c r="AB12" i="2"/>
  <c r="AB61" i="2" l="1"/>
  <c r="X65" i="2" s="1"/>
  <c r="X34" i="2"/>
  <c r="X37" i="2" s="1"/>
  <c r="X14" i="2"/>
  <c r="X17" i="2" s="1"/>
  <c r="AB76" i="2"/>
  <c r="X61" i="2"/>
  <c r="X74" i="2"/>
  <c r="AB34" i="2"/>
  <c r="X38" i="2" s="1"/>
  <c r="AB14" i="2"/>
  <c r="X18" i="2" s="1"/>
  <c r="X64" i="2" l="1"/>
  <c r="X66" i="2" s="1"/>
  <c r="X75" i="2" s="1"/>
  <c r="X19" i="2"/>
  <c r="X72" i="2" s="1"/>
  <c r="X39" i="2"/>
  <c r="X73" i="2" s="1"/>
  <c r="X76" i="2" l="1"/>
</calcChain>
</file>

<file path=xl/sharedStrings.xml><?xml version="1.0" encoding="utf-8"?>
<sst xmlns="http://schemas.openxmlformats.org/spreadsheetml/2006/main" count="263" uniqueCount="89">
  <si>
    <t>17_ACUEDUCTO 3 (Salida)</t>
  </si>
  <si>
    <t>45_PLAZA DE TOROS</t>
  </si>
  <si>
    <t>69_GERARDO DIEGO</t>
  </si>
  <si>
    <t>145_ESTACIÓN AVE (Llegada)</t>
  </si>
  <si>
    <t>145_ESTACIÓN AVE (Salida)</t>
  </si>
  <si>
    <t>66_GERARDO DIEGO</t>
  </si>
  <si>
    <t>1_TANATORIO</t>
  </si>
  <si>
    <t>17_ACUEDUCTO 3 (Llegada)</t>
  </si>
  <si>
    <t>CIDE</t>
  </si>
  <si>
    <t>SERVICIO ESPECIAL ACUED - CIDE</t>
  </si>
  <si>
    <t xml:space="preserve">DESVÍO L7 </t>
  </si>
  <si>
    <t>25_COLON (Salida)</t>
  </si>
  <si>
    <t>20_ACUEDUCTO</t>
  </si>
  <si>
    <t>82_PLAZA UNIVERSIDAD</t>
  </si>
  <si>
    <t>106_BIBLIOTECA</t>
  </si>
  <si>
    <t>24_CARRETERA DE MADRID</t>
  </si>
  <si>
    <t>140_GUADARRAMA 3</t>
  </si>
  <si>
    <t>138_CENTRO COMERCIAL (Salida)</t>
  </si>
  <si>
    <t>151_BIBLIOTECA</t>
  </si>
  <si>
    <t>139_GUADARRAMA 3</t>
  </si>
  <si>
    <t>70_CARRETERA DE MADRID</t>
  </si>
  <si>
    <t>83_PLAZA UNIVERSIDAD</t>
  </si>
  <si>
    <t>19_LOBA CAPITOLINA</t>
  </si>
  <si>
    <t>25_COLON (Llegada)</t>
  </si>
  <si>
    <t>117_CENTRO (Salida)</t>
  </si>
  <si>
    <t>119_INSTITUTO ANDRÉS LAGUNA</t>
  </si>
  <si>
    <t>146_CTRA. SAN RAFAEL</t>
  </si>
  <si>
    <t>90_CRISTO MERCADO</t>
  </si>
  <si>
    <t>92_INSTITUTO ANDRÉS LAGUNA</t>
  </si>
  <si>
    <t>117_CENTRO (Llegada)</t>
  </si>
  <si>
    <t>LÍNEA 12</t>
  </si>
  <si>
    <t>SERVICIO ESPECIAL CENTRO - CIDE</t>
  </si>
  <si>
    <t>ORIGEN</t>
  </si>
  <si>
    <t>DESTINO</t>
  </si>
  <si>
    <t>DISTANCIA (KM)</t>
  </si>
  <si>
    <t>COCHERAS</t>
  </si>
  <si>
    <t>KM COMERCIALES TOTALES DIARIOS</t>
  </si>
  <si>
    <t>KM VACÍOS DIARIOS</t>
  </si>
  <si>
    <t>KM VACÍOS TOTALES DIARIOS</t>
  </si>
  <si>
    <t>Nº DE DÍAS A REALIZAR</t>
  </si>
  <si>
    <t>KM COMERCIALES A REALIZAR</t>
  </si>
  <si>
    <t>KM VACÍOS A REALIZAR</t>
  </si>
  <si>
    <t>KM TOTALES A REALIZAR</t>
  </si>
  <si>
    <t>ACUEDUCTO</t>
  </si>
  <si>
    <t xml:space="preserve">CIDE </t>
  </si>
  <si>
    <t>Nº EXPEDICIONES DIARIAS ACUEDUCTO - CIDE</t>
  </si>
  <si>
    <t>Nº EXPEDICIONES DIARIAS  CIDE - ACUEDUCTO</t>
  </si>
  <si>
    <t>Nº VACÍOS DIARIOS  COCHERAS - ACUEDUCTO</t>
  </si>
  <si>
    <t xml:space="preserve">Nº VACÍOS DIARIOS ACUEDUCTO - COCHERAS </t>
  </si>
  <si>
    <t>KM ACUEDUCTO - CIDE</t>
  </si>
  <si>
    <t>KM CIDE - ACUDUCTO</t>
  </si>
  <si>
    <t>LÍNEA 11</t>
  </si>
  <si>
    <t>KM SERVICIO ESPECIAL ACUEDUCTO - CIDE</t>
  </si>
  <si>
    <t>KM SERVICIO ESPECIAL CENTRO - CIDE</t>
  </si>
  <si>
    <t>CENTRO</t>
  </si>
  <si>
    <t>KM CENTRO - CIDE</t>
  </si>
  <si>
    <t>KM CIDE - CENTRO</t>
  </si>
  <si>
    <t>Nº EXPEDICIONES DIARIAS CENTRO - CIDE</t>
  </si>
  <si>
    <t>Nº EXPEDICIONES DIARIAS  CENTRO - ACUEDUCTO</t>
  </si>
  <si>
    <t>COLÓN</t>
  </si>
  <si>
    <t>CENTRO COMERCIAL</t>
  </si>
  <si>
    <t>CIDE - CENTRO COMERCIAL</t>
  </si>
  <si>
    <t>DIFERENCIA</t>
  </si>
  <si>
    <t>Nº DE EXPEDICIONES CON EL DESVÍO</t>
  </si>
  <si>
    <t>KM DESVÍO LÍNEA 7 COLÓN - CIDE - CENTRO COMERCIAL</t>
  </si>
  <si>
    <t>KM TOTALES</t>
  </si>
  <si>
    <t>REFUERZO CIDE 21 Y 26 DE JUNIO</t>
  </si>
  <si>
    <t>CONDUCTOR 1</t>
  </si>
  <si>
    <t>CONDUCTOR 2</t>
  </si>
  <si>
    <t xml:space="preserve">HORAS TOTALES </t>
  </si>
  <si>
    <t>RRHH</t>
  </si>
  <si>
    <t>KM SERVICIO ESPECIAL CENTRO - CIDE / RRHH</t>
  </si>
  <si>
    <t>KM TOTALES A REALIZAR / RRHH TOTALES</t>
  </si>
  <si>
    <t>KM DESVÍO LÍNEA 7 COLÓN - CIDE - CENTRO COMERCIAL / RRHH</t>
  </si>
  <si>
    <t>KM SERVICIO ESPECIAL ACUEDUCTO - CIDE / RRHH</t>
  </si>
  <si>
    <t>RRHH SERVICIO ESPECIAL ACUEDUCTO - CIDE</t>
  </si>
  <si>
    <t>RRHH SERVICIO ESPECIAL CENTRO - CIDE</t>
  </si>
  <si>
    <t>RRHH TOTALES</t>
  </si>
  <si>
    <t>LANZADERA CENTRO COMERCIAL - CIDE</t>
  </si>
  <si>
    <t>KM LANZADERA CENTRO COMERCIAL - CIDE / RRHH</t>
  </si>
  <si>
    <t>KM CENTRO COMERCIAL - CIDE</t>
  </si>
  <si>
    <t>KM CIDE - CENTRO COMERCIAL</t>
  </si>
  <si>
    <t>Nº EXPEDICIONES DIARIAS CENTRO COMERCIAL - CIDE</t>
  </si>
  <si>
    <t>Nº EXPEDICIONES DIARIAS  CIDE - CENTRO COMERCIAL</t>
  </si>
  <si>
    <t>Nº VACÍOS DIARIOS  COCHERAS - CENTRO COMERCIAL</t>
  </si>
  <si>
    <t xml:space="preserve">Nº VACÍOS DIARIOS CENTRO COMERCIAL - COCHERAS </t>
  </si>
  <si>
    <t>KM LANZADERA CENTRO COMERCIAL - CIDE</t>
  </si>
  <si>
    <t>RRHH LANZADERA CENTRO COMERCIAL - CIDE</t>
  </si>
  <si>
    <t>TRANSCOSE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</si>
</sst>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79798"/>
        <bgColor indexed="64"/>
      </patternFill>
    </fill>
    <fill>
      <patternFill patternType="solid">
        <fgColor rgb="FFC60C3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3C419"/>
        <bgColor indexed="64"/>
      </patternFill>
    </fill>
    <fill>
      <patternFill patternType="solid">
        <fgColor rgb="FFEEE89A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0C3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EEE89A"/>
        <bgColor rgb="FF000000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2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 indent="1"/>
    </xf>
    <xf numFmtId="0" fontId="2" fillId="4" borderId="3" xfId="0" applyFont="1" applyFill="1" applyBorder="1" applyAlignment="1">
      <alignment horizontal="left" indent="1"/>
    </xf>
    <xf numFmtId="0" fontId="2" fillId="3" borderId="4" xfId="0" applyFont="1" applyFill="1" applyBorder="1" applyAlignment="1">
      <alignment horizontal="left" indent="1"/>
    </xf>
    <xf numFmtId="20" fontId="0" fillId="0" borderId="0" xfId="0" applyNumberFormat="1"/>
    <xf numFmtId="164" fontId="3" fillId="5" borderId="5" xfId="0" applyNumberFormat="1" applyFont="1" applyFill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164" fontId="3" fillId="6" borderId="2" xfId="0" applyNumberFormat="1" applyFont="1" applyFill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3" borderId="3" xfId="0" applyFont="1" applyFill="1" applyBorder="1" applyAlignment="1">
      <alignment horizontal="left" indent="1"/>
    </xf>
    <xf numFmtId="0" fontId="2" fillId="7" borderId="4" xfId="0" applyFont="1" applyFill="1" applyBorder="1" applyAlignment="1">
      <alignment horizontal="left" indent="1"/>
    </xf>
    <xf numFmtId="20" fontId="0" fillId="0" borderId="14" xfId="0" applyNumberFormat="1" applyBorder="1" applyAlignment="1">
      <alignment horizontal="center"/>
    </xf>
    <xf numFmtId="20" fontId="0" fillId="8" borderId="13" xfId="0" applyNumberFormat="1" applyFill="1" applyBorder="1" applyAlignment="1">
      <alignment horizontal="center"/>
    </xf>
    <xf numFmtId="20" fontId="0" fillId="8" borderId="5" xfId="0" applyNumberFormat="1" applyFill="1" applyBorder="1" applyAlignment="1">
      <alignment horizontal="center"/>
    </xf>
    <xf numFmtId="20" fontId="0" fillId="8" borderId="2" xfId="0" applyNumberFormat="1" applyFill="1" applyBorder="1" applyAlignment="1">
      <alignment horizontal="center"/>
    </xf>
    <xf numFmtId="20" fontId="0" fillId="8" borderId="14" xfId="0" applyNumberFormat="1" applyFill="1" applyBorder="1" applyAlignment="1">
      <alignment horizontal="center"/>
    </xf>
    <xf numFmtId="20" fontId="0" fillId="8" borderId="7" xfId="0" applyNumberFormat="1" applyFill="1" applyBorder="1" applyAlignment="1">
      <alignment horizontal="center"/>
    </xf>
    <xf numFmtId="20" fontId="0" fillId="8" borderId="4" xfId="0" applyNumberFormat="1" applyFill="1" applyBorder="1" applyAlignment="1">
      <alignment horizontal="center"/>
    </xf>
    <xf numFmtId="164" fontId="3" fillId="9" borderId="2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20" fontId="0" fillId="0" borderId="0" xfId="0" applyNumberFormat="1" applyAlignment="1">
      <alignment horizontal="center"/>
    </xf>
    <xf numFmtId="164" fontId="3" fillId="9" borderId="16" xfId="0" applyNumberFormat="1" applyFont="1" applyFill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20" fontId="0" fillId="0" borderId="18" xfId="0" applyNumberFormat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164" fontId="3" fillId="10" borderId="5" xfId="0" applyNumberFormat="1" applyFont="1" applyFill="1" applyBorder="1" applyAlignment="1">
      <alignment horizontal="center"/>
    </xf>
    <xf numFmtId="164" fontId="3" fillId="10" borderId="2" xfId="0" applyNumberFormat="1" applyFont="1" applyFill="1" applyBorder="1" applyAlignment="1">
      <alignment horizontal="center"/>
    </xf>
    <xf numFmtId="0" fontId="4" fillId="0" borderId="0" xfId="0" applyFont="1"/>
    <xf numFmtId="0" fontId="5" fillId="12" borderId="15" xfId="0" applyFont="1" applyFill="1" applyBorder="1" applyAlignment="1">
      <alignment horizontal="center"/>
    </xf>
    <xf numFmtId="0" fontId="5" fillId="12" borderId="23" xfId="0" applyFont="1" applyFill="1" applyBorder="1" applyAlignment="1">
      <alignment horizontal="center"/>
    </xf>
    <xf numFmtId="0" fontId="5" fillId="12" borderId="24" xfId="0" applyFont="1" applyFill="1" applyBorder="1" applyAlignment="1">
      <alignment horizontal="center"/>
    </xf>
    <xf numFmtId="0" fontId="4" fillId="11" borderId="25" xfId="0" applyFont="1" applyFill="1" applyBorder="1" applyAlignment="1">
      <alignment horizontal="center"/>
    </xf>
    <xf numFmtId="0" fontId="4" fillId="11" borderId="28" xfId="0" applyFont="1" applyFill="1" applyBorder="1" applyAlignment="1">
      <alignment horizontal="center"/>
    </xf>
    <xf numFmtId="0" fontId="4" fillId="11" borderId="24" xfId="0" applyFont="1" applyFill="1" applyBorder="1" applyAlignment="1">
      <alignment horizontal="center" vertical="center"/>
    </xf>
    <xf numFmtId="0" fontId="4" fillId="11" borderId="25" xfId="0" applyFont="1" applyFill="1" applyBorder="1" applyAlignment="1">
      <alignment horizontal="center" vertical="center"/>
    </xf>
    <xf numFmtId="0" fontId="4" fillId="11" borderId="2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13" borderId="9" xfId="0" applyFont="1" applyFill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4" fillId="13" borderId="2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6" fillId="11" borderId="28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0" fontId="0" fillId="0" borderId="25" xfId="0" applyNumberFormat="1" applyBorder="1" applyAlignment="1">
      <alignment horizontal="center"/>
    </xf>
    <xf numFmtId="20" fontId="1" fillId="0" borderId="28" xfId="0" applyNumberFormat="1" applyFont="1" applyBorder="1" applyAlignment="1">
      <alignment horizontal="center"/>
    </xf>
    <xf numFmtId="46" fontId="0" fillId="0" borderId="0" xfId="0" applyNumberFormat="1"/>
    <xf numFmtId="20" fontId="1" fillId="0" borderId="24" xfId="0" applyNumberFormat="1" applyFont="1" applyBorder="1" applyAlignment="1">
      <alignment horizontal="center"/>
    </xf>
    <xf numFmtId="20" fontId="1" fillId="0" borderId="25" xfId="0" applyNumberFormat="1" applyFont="1" applyBorder="1" applyAlignment="1">
      <alignment horizontal="center"/>
    </xf>
    <xf numFmtId="46" fontId="1" fillId="0" borderId="28" xfId="0" applyNumberFormat="1" applyFont="1" applyBorder="1" applyAlignment="1">
      <alignment horizontal="center"/>
    </xf>
    <xf numFmtId="164" fontId="0" fillId="0" borderId="0" xfId="0" applyNumberFormat="1"/>
    <xf numFmtId="164" fontId="3" fillId="17" borderId="5" xfId="0" applyNumberFormat="1" applyFont="1" applyFill="1" applyBorder="1" applyAlignment="1">
      <alignment horizontal="center"/>
    </xf>
    <xf numFmtId="164" fontId="3" fillId="17" borderId="2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12" borderId="15" xfId="0" applyFont="1" applyFill="1" applyBorder="1" applyAlignment="1">
      <alignment horizontal="center"/>
    </xf>
    <xf numFmtId="0" fontId="5" fillId="12" borderId="23" xfId="0" applyFont="1" applyFill="1" applyBorder="1" applyAlignment="1">
      <alignment horizontal="center"/>
    </xf>
    <xf numFmtId="0" fontId="5" fillId="12" borderId="24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11" borderId="26" xfId="0" applyFont="1" applyFill="1" applyBorder="1" applyAlignment="1">
      <alignment horizontal="center"/>
    </xf>
    <xf numFmtId="0" fontId="6" fillId="11" borderId="27" xfId="0" applyFont="1" applyFill="1" applyBorder="1" applyAlignment="1">
      <alignment horizontal="center"/>
    </xf>
    <xf numFmtId="0" fontId="4" fillId="11" borderId="15" xfId="0" applyFont="1" applyFill="1" applyBorder="1" applyAlignment="1">
      <alignment horizontal="center" vertical="center"/>
    </xf>
    <xf numFmtId="0" fontId="4" fillId="11" borderId="23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1" borderId="26" xfId="0" applyFont="1" applyFill="1" applyBorder="1" applyAlignment="1">
      <alignment horizontal="center" vertical="center"/>
    </xf>
    <xf numFmtId="0" fontId="4" fillId="11" borderId="27" xfId="0" applyFont="1" applyFill="1" applyBorder="1" applyAlignment="1">
      <alignment horizontal="center" vertical="center"/>
    </xf>
    <xf numFmtId="0" fontId="4" fillId="11" borderId="26" xfId="0" applyFont="1" applyFill="1" applyBorder="1" applyAlignment="1">
      <alignment horizontal="center"/>
    </xf>
    <xf numFmtId="0" fontId="4" fillId="11" borderId="27" xfId="0" applyFont="1" applyFill="1" applyBorder="1" applyAlignment="1">
      <alignment horizontal="center"/>
    </xf>
    <xf numFmtId="0" fontId="4" fillId="11" borderId="15" xfId="0" applyFont="1" applyFill="1" applyBorder="1" applyAlignment="1">
      <alignment horizontal="center"/>
    </xf>
    <xf numFmtId="0" fontId="4" fillId="11" borderId="23" xfId="0" applyFont="1" applyFill="1" applyBorder="1" applyAlignment="1">
      <alignment horizontal="center"/>
    </xf>
    <xf numFmtId="0" fontId="4" fillId="11" borderId="9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13" borderId="21" xfId="0" applyFont="1" applyFill="1" applyBorder="1" applyAlignment="1">
      <alignment horizontal="center"/>
    </xf>
    <xf numFmtId="0" fontId="6" fillId="13" borderId="22" xfId="0" applyFont="1" applyFill="1" applyBorder="1" applyAlignment="1">
      <alignment horizontal="center"/>
    </xf>
    <xf numFmtId="0" fontId="6" fillId="13" borderId="29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6" fillId="16" borderId="21" xfId="0" applyFont="1" applyFill="1" applyBorder="1" applyAlignment="1">
      <alignment horizontal="center"/>
    </xf>
    <xf numFmtId="0" fontId="6" fillId="16" borderId="22" xfId="0" applyFont="1" applyFill="1" applyBorder="1" applyAlignment="1">
      <alignment horizontal="center"/>
    </xf>
    <xf numFmtId="0" fontId="6" fillId="16" borderId="29" xfId="0" applyFont="1" applyFill="1" applyBorder="1" applyAlignment="1">
      <alignment horizontal="center"/>
    </xf>
    <xf numFmtId="0" fontId="6" fillId="18" borderId="21" xfId="0" applyFont="1" applyFill="1" applyBorder="1" applyAlignment="1">
      <alignment horizontal="center"/>
    </xf>
    <xf numFmtId="0" fontId="6" fillId="18" borderId="22" xfId="0" applyFont="1" applyFill="1" applyBorder="1" applyAlignment="1">
      <alignment horizontal="center"/>
    </xf>
    <xf numFmtId="0" fontId="6" fillId="18" borderId="29" xfId="0" applyFont="1" applyFill="1" applyBorder="1" applyAlignment="1">
      <alignment horizontal="center"/>
    </xf>
    <xf numFmtId="0" fontId="6" fillId="15" borderId="21" xfId="0" applyFont="1" applyFill="1" applyBorder="1" applyAlignment="1">
      <alignment horizontal="center"/>
    </xf>
    <xf numFmtId="0" fontId="6" fillId="15" borderId="22" xfId="0" applyFont="1" applyFill="1" applyBorder="1" applyAlignment="1">
      <alignment horizontal="center"/>
    </xf>
    <xf numFmtId="0" fontId="6" fillId="15" borderId="29" xfId="0" applyFont="1" applyFill="1" applyBorder="1" applyAlignment="1">
      <alignment horizontal="center"/>
    </xf>
    <xf numFmtId="0" fontId="6" fillId="14" borderId="21" xfId="0" applyFont="1" applyFill="1" applyBorder="1" applyAlignment="1">
      <alignment horizontal="center"/>
    </xf>
    <xf numFmtId="0" fontId="6" fillId="14" borderId="22" xfId="0" applyFont="1" applyFill="1" applyBorder="1" applyAlignment="1">
      <alignment horizontal="center"/>
    </xf>
    <xf numFmtId="0" fontId="6" fillId="14" borderId="29" xfId="0" applyFon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20" fontId="0" fillId="2" borderId="7" xfId="0" applyNumberFormat="1" applyFill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E95D-6776-4781-970E-703EB865B4B5}">
  <sheetPr>
    <pageSetUpPr fitToPage="1"/>
  </sheetPr>
  <dimension ref="B2:AT93"/>
  <sheetViews>
    <sheetView topLeftCell="A57" zoomScale="85" zoomScaleNormal="85" workbookViewId="0">
      <selection activeCell="G88" sqref="G88"/>
    </sheetView>
  </sheetViews>
  <sheetFormatPr baseColWidth="10" defaultRowHeight="14.4" x14ac:dyDescent="0.3"/>
  <cols>
    <col min="3" max="3" width="41.88671875" bestFit="1" customWidth="1"/>
  </cols>
  <sheetData>
    <row r="2" spans="2:30" ht="15" thickBot="1" x14ac:dyDescent="0.35"/>
    <row r="3" spans="2:30" ht="15" thickBot="1" x14ac:dyDescent="0.35">
      <c r="C3" s="1" t="s">
        <v>9</v>
      </c>
      <c r="D3" s="1">
        <v>1</v>
      </c>
      <c r="E3" s="9">
        <v>2</v>
      </c>
      <c r="F3" s="1">
        <v>1</v>
      </c>
      <c r="G3" s="1">
        <v>2</v>
      </c>
      <c r="H3" s="1">
        <v>1</v>
      </c>
      <c r="I3" s="1">
        <v>2</v>
      </c>
      <c r="J3" s="1">
        <v>1</v>
      </c>
      <c r="K3" s="1">
        <v>2</v>
      </c>
      <c r="L3" s="1">
        <v>1</v>
      </c>
      <c r="M3" s="9">
        <v>2</v>
      </c>
      <c r="N3" s="1">
        <v>1</v>
      </c>
      <c r="O3" s="9">
        <v>2</v>
      </c>
      <c r="P3" s="1">
        <v>1</v>
      </c>
      <c r="Q3" s="9">
        <v>2</v>
      </c>
    </row>
    <row r="4" spans="2:30" x14ac:dyDescent="0.3">
      <c r="B4" s="5"/>
      <c r="C4" s="2" t="s">
        <v>0</v>
      </c>
      <c r="D4" s="13">
        <v>0.8125</v>
      </c>
      <c r="E4" s="14">
        <v>0.82291666666666663</v>
      </c>
      <c r="F4" s="13">
        <v>0.83333333333333326</v>
      </c>
      <c r="G4" s="13">
        <v>0.84374999999999989</v>
      </c>
      <c r="H4" s="13">
        <v>0.85416666666666652</v>
      </c>
      <c r="I4" s="13">
        <v>0.86458333333333315</v>
      </c>
      <c r="J4" s="13">
        <v>0.87499999999999978</v>
      </c>
      <c r="K4" s="13">
        <v>0.88541666666666641</v>
      </c>
      <c r="L4" s="13">
        <v>0.89583333333333304</v>
      </c>
      <c r="M4" s="14">
        <v>0.90624999999999967</v>
      </c>
      <c r="N4" s="13">
        <v>0.9166666666666663</v>
      </c>
      <c r="O4" s="14">
        <v>0.92708333333333293</v>
      </c>
      <c r="P4" s="13">
        <v>0.93749999999999956</v>
      </c>
      <c r="Q4" s="14">
        <v>0.94791666666666619</v>
      </c>
    </row>
    <row r="5" spans="2:30" x14ac:dyDescent="0.3">
      <c r="B5" s="5"/>
      <c r="C5" s="3" t="s">
        <v>1</v>
      </c>
      <c r="D5" s="7">
        <v>0.81527777777777777</v>
      </c>
      <c r="E5" s="11">
        <v>0.8256944444444444</v>
      </c>
      <c r="F5" s="7">
        <v>0.83611111111111103</v>
      </c>
      <c r="G5" s="7">
        <v>0.84652777777777766</v>
      </c>
      <c r="H5" s="7">
        <v>0.85694444444444429</v>
      </c>
      <c r="I5" s="7">
        <v>0.86736111111111092</v>
      </c>
      <c r="J5" s="7">
        <v>0.87777777777777755</v>
      </c>
      <c r="K5" s="7">
        <v>0.88819444444444418</v>
      </c>
      <c r="L5" s="7">
        <v>0.89861111111111081</v>
      </c>
      <c r="M5" s="11">
        <v>0.90902777777777743</v>
      </c>
      <c r="N5" s="7">
        <v>0.91944444444444406</v>
      </c>
      <c r="O5" s="11">
        <v>0.92986111111111069</v>
      </c>
      <c r="P5" s="7">
        <v>0.94027777777777732</v>
      </c>
      <c r="Q5" s="11">
        <v>0.95069444444444395</v>
      </c>
    </row>
    <row r="6" spans="2:30" x14ac:dyDescent="0.3">
      <c r="B6" s="5"/>
      <c r="C6" s="3" t="s">
        <v>2</v>
      </c>
      <c r="D6" s="7">
        <v>0.81736111111111109</v>
      </c>
      <c r="E6" s="11">
        <v>0.82777777777777772</v>
      </c>
      <c r="F6" s="7">
        <v>0.83819444444444435</v>
      </c>
      <c r="G6" s="7">
        <v>0.84861111111111098</v>
      </c>
      <c r="H6" s="7">
        <v>0.85902777777777761</v>
      </c>
      <c r="I6" s="7">
        <v>0.86944444444444424</v>
      </c>
      <c r="J6" s="7">
        <v>0.87986111111111087</v>
      </c>
      <c r="K6" s="7">
        <v>0.8902777777777775</v>
      </c>
      <c r="L6" s="7">
        <v>0.90069444444444413</v>
      </c>
      <c r="M6" s="11">
        <v>0.91111111111111076</v>
      </c>
      <c r="N6" s="7">
        <v>0.92152777777777739</v>
      </c>
      <c r="O6" s="11">
        <v>0.93194444444444402</v>
      </c>
      <c r="P6" s="7">
        <v>0.94236111111111065</v>
      </c>
      <c r="Q6" s="11">
        <v>0.95277777777777728</v>
      </c>
    </row>
    <row r="7" spans="2:30" ht="15" thickBot="1" x14ac:dyDescent="0.35">
      <c r="B7" s="5"/>
      <c r="C7" s="4" t="s">
        <v>8</v>
      </c>
      <c r="D7" s="7">
        <v>0.82152777777777775</v>
      </c>
      <c r="E7" s="11">
        <v>0.83194444444444438</v>
      </c>
      <c r="F7" s="7">
        <v>0.84236111111111101</v>
      </c>
      <c r="G7" s="7">
        <v>0.85277777777777763</v>
      </c>
      <c r="H7" s="7">
        <v>0.86319444444444426</v>
      </c>
      <c r="I7" s="7">
        <v>0.87361111111111089</v>
      </c>
      <c r="J7" s="7">
        <v>0.88402777777777752</v>
      </c>
      <c r="K7" s="7">
        <v>0.89444444444444415</v>
      </c>
      <c r="L7" s="7">
        <v>0.90486111111111078</v>
      </c>
      <c r="M7" s="11">
        <v>0.91527777777777741</v>
      </c>
      <c r="N7" s="7">
        <v>0.92569444444444404</v>
      </c>
      <c r="O7" s="11">
        <v>0.93611111111111067</v>
      </c>
      <c r="P7" s="7">
        <v>0.9465277777777773</v>
      </c>
      <c r="Q7" s="11">
        <v>0.95694444444444393</v>
      </c>
    </row>
    <row r="8" spans="2:30" x14ac:dyDescent="0.3">
      <c r="B8" s="5"/>
      <c r="C8" s="2" t="s">
        <v>8</v>
      </c>
      <c r="D8" s="13">
        <v>0.82291666666666663</v>
      </c>
      <c r="E8" s="14">
        <v>0.83333333333333326</v>
      </c>
      <c r="F8" s="13">
        <v>0.84374999999999989</v>
      </c>
      <c r="G8" s="13">
        <v>0.85416666666666652</v>
      </c>
      <c r="H8" s="13">
        <v>0.86458333333333315</v>
      </c>
      <c r="I8" s="13">
        <v>0.87499999999999978</v>
      </c>
      <c r="J8" s="13">
        <v>0.88541666666666641</v>
      </c>
      <c r="K8" s="13">
        <v>0.89583333333333304</v>
      </c>
      <c r="L8" s="13">
        <v>0.90624999999999967</v>
      </c>
      <c r="M8" s="14">
        <v>0.9166666666666663</v>
      </c>
      <c r="N8" s="13">
        <v>0.92708333333333293</v>
      </c>
      <c r="O8" s="14">
        <v>0.93749999999999956</v>
      </c>
      <c r="P8" s="13">
        <v>0.94791666666666619</v>
      </c>
      <c r="Q8" s="14">
        <v>0.95833333333333282</v>
      </c>
    </row>
    <row r="9" spans="2:30" x14ac:dyDescent="0.3">
      <c r="B9" s="5"/>
      <c r="C9" s="3" t="s">
        <v>5</v>
      </c>
      <c r="D9" s="7">
        <v>0.82638888888888884</v>
      </c>
      <c r="E9" s="11">
        <v>0.83680555555555547</v>
      </c>
      <c r="F9" s="7">
        <v>0.8472222222222221</v>
      </c>
      <c r="G9" s="7">
        <v>0.85763888888888873</v>
      </c>
      <c r="H9" s="7">
        <v>0.86805555555555536</v>
      </c>
      <c r="I9" s="7">
        <v>0.87847222222222199</v>
      </c>
      <c r="J9" s="7">
        <v>0.88888888888888862</v>
      </c>
      <c r="K9" s="7">
        <v>0.89930555555555525</v>
      </c>
      <c r="L9" s="7">
        <v>0.90972222222222188</v>
      </c>
      <c r="M9" s="11">
        <v>0.92013888888888851</v>
      </c>
      <c r="N9" s="7">
        <v>0.93055555555555514</v>
      </c>
      <c r="O9" s="11">
        <v>0.94097222222222177</v>
      </c>
      <c r="P9" s="7">
        <v>0.9513888888888884</v>
      </c>
      <c r="Q9" s="11">
        <v>0.96180555555555503</v>
      </c>
    </row>
    <row r="10" spans="2:30" x14ac:dyDescent="0.3">
      <c r="B10" s="5"/>
      <c r="C10" s="3" t="s">
        <v>6</v>
      </c>
      <c r="D10" s="7">
        <v>0.82847222222222228</v>
      </c>
      <c r="E10" s="11">
        <v>0.83888888888888891</v>
      </c>
      <c r="F10" s="7">
        <v>0.84930555555555554</v>
      </c>
      <c r="G10" s="7">
        <v>0.85972222222222217</v>
      </c>
      <c r="H10" s="7">
        <v>0.8701388888888888</v>
      </c>
      <c r="I10" s="7">
        <v>0.88055555555555542</v>
      </c>
      <c r="J10" s="7">
        <v>0.89097222222222205</v>
      </c>
      <c r="K10" s="7">
        <v>0.90138888888888868</v>
      </c>
      <c r="L10" s="7">
        <v>0.91180555555555531</v>
      </c>
      <c r="M10" s="11">
        <v>0.92222222222222194</v>
      </c>
      <c r="N10" s="7">
        <v>0.93263888888888857</v>
      </c>
      <c r="O10" s="11">
        <v>0.9430555555555552</v>
      </c>
      <c r="P10" s="7">
        <v>0.95347222222222183</v>
      </c>
      <c r="Q10" s="11">
        <v>0.96388888888888846</v>
      </c>
    </row>
    <row r="11" spans="2:30" ht="15" thickBot="1" x14ac:dyDescent="0.35">
      <c r="B11" s="5"/>
      <c r="C11" s="4" t="s">
        <v>7</v>
      </c>
      <c r="D11" s="8">
        <v>0.83194444444444449</v>
      </c>
      <c r="E11" s="8">
        <v>0.84236111111111112</v>
      </c>
      <c r="F11" s="8">
        <v>0.85277777777777775</v>
      </c>
      <c r="G11" s="8">
        <v>0.86319444444444438</v>
      </c>
      <c r="H11" s="8">
        <v>0.87361111111111101</v>
      </c>
      <c r="I11" s="8">
        <v>0.88402777777777763</v>
      </c>
      <c r="J11" s="8">
        <v>0.89444444444444426</v>
      </c>
      <c r="K11" s="8">
        <v>0.90486111111111089</v>
      </c>
      <c r="L11" s="8">
        <v>0.91527777777777752</v>
      </c>
      <c r="M11" s="8">
        <v>0.92569444444444415</v>
      </c>
      <c r="N11" s="8">
        <v>0.93611111111111078</v>
      </c>
      <c r="O11" s="8">
        <v>0.94652777777777741</v>
      </c>
      <c r="P11" s="8">
        <v>0.95694444444444404</v>
      </c>
      <c r="Q11" s="12">
        <v>0.96736111111111067</v>
      </c>
    </row>
    <row r="12" spans="2:30" x14ac:dyDescent="0.3">
      <c r="B12" s="5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spans="2:30" ht="15" thickBot="1" x14ac:dyDescent="0.35">
      <c r="B13" s="5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spans="2:30" ht="15" thickBot="1" x14ac:dyDescent="0.35">
      <c r="B14" s="5"/>
      <c r="C14" s="1" t="s">
        <v>9</v>
      </c>
      <c r="D14" s="1">
        <v>1</v>
      </c>
      <c r="E14" s="1">
        <v>2</v>
      </c>
      <c r="F14" s="1">
        <v>1</v>
      </c>
      <c r="G14" s="1">
        <v>2</v>
      </c>
      <c r="H14" s="1">
        <v>1</v>
      </c>
      <c r="I14" s="9">
        <v>2</v>
      </c>
      <c r="J14" s="1">
        <v>1</v>
      </c>
      <c r="K14" s="9">
        <v>2</v>
      </c>
      <c r="L14" s="1">
        <v>1</v>
      </c>
      <c r="M14" s="1">
        <v>2</v>
      </c>
      <c r="N14" s="1">
        <v>1</v>
      </c>
      <c r="O14" s="1">
        <v>2</v>
      </c>
      <c r="P14" s="1">
        <v>1</v>
      </c>
      <c r="Q14" s="9">
        <v>2</v>
      </c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5" spans="2:30" x14ac:dyDescent="0.3">
      <c r="B15" s="5"/>
      <c r="C15" s="2" t="s">
        <v>0</v>
      </c>
      <c r="D15" s="13">
        <v>0.95833333333333282</v>
      </c>
      <c r="E15" s="13">
        <v>0.96874999999999944</v>
      </c>
      <c r="F15" s="13">
        <v>0.97916666666666607</v>
      </c>
      <c r="G15" s="13">
        <v>0.9895833333333327</v>
      </c>
      <c r="H15" s="13">
        <v>0.99999999999999933</v>
      </c>
      <c r="I15" s="14">
        <v>1.0104166666666661</v>
      </c>
      <c r="J15" s="13">
        <v>1.0208333333333328</v>
      </c>
      <c r="K15" s="14">
        <v>1.0312499999999996</v>
      </c>
      <c r="L15" s="13">
        <v>1.0416666666666663</v>
      </c>
      <c r="M15" s="13">
        <v>1.052083333333333</v>
      </c>
      <c r="N15" s="13">
        <v>1.0624999999999998</v>
      </c>
      <c r="O15" s="13">
        <v>1.0729166666666665</v>
      </c>
      <c r="P15" s="13">
        <v>1.0833333333333333</v>
      </c>
      <c r="Q15" s="14">
        <v>1.09375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</row>
    <row r="16" spans="2:30" x14ac:dyDescent="0.3">
      <c r="B16" s="5"/>
      <c r="C16" s="3" t="s">
        <v>1</v>
      </c>
      <c r="D16" s="7">
        <v>0.96111111111111058</v>
      </c>
      <c r="E16" s="7">
        <v>0.97152777777777721</v>
      </c>
      <c r="F16" s="7">
        <v>0.98194444444444384</v>
      </c>
      <c r="G16" s="7">
        <v>0.99236111111111047</v>
      </c>
      <c r="H16" s="7">
        <v>1.0027777777777771</v>
      </c>
      <c r="I16" s="11">
        <v>1.0131944444444438</v>
      </c>
      <c r="J16" s="7">
        <v>1.0236111111111106</v>
      </c>
      <c r="K16" s="11">
        <v>1.0340277777777773</v>
      </c>
      <c r="L16" s="7">
        <v>1.0444444444444441</v>
      </c>
      <c r="M16" s="7">
        <v>1.0548611111111108</v>
      </c>
      <c r="N16" s="7">
        <v>1.0652777777777775</v>
      </c>
      <c r="O16" s="7">
        <v>1.0756944444444443</v>
      </c>
      <c r="P16" s="7">
        <v>1.086111111111111</v>
      </c>
      <c r="Q16" s="11">
        <v>1.0965277777777778</v>
      </c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</row>
    <row r="17" spans="2:30" x14ac:dyDescent="0.3">
      <c r="B17" s="5"/>
      <c r="C17" s="3" t="s">
        <v>2</v>
      </c>
      <c r="D17" s="7">
        <v>0.96319444444444391</v>
      </c>
      <c r="E17" s="7">
        <v>0.97361111111111054</v>
      </c>
      <c r="F17" s="7">
        <v>0.98402777777777717</v>
      </c>
      <c r="G17" s="7">
        <v>0.9944444444444438</v>
      </c>
      <c r="H17" s="7">
        <v>1.0048611111111105</v>
      </c>
      <c r="I17" s="11">
        <v>1.0152777777777773</v>
      </c>
      <c r="J17" s="7">
        <v>1.025694444444444</v>
      </c>
      <c r="K17" s="11">
        <v>1.0361111111111108</v>
      </c>
      <c r="L17" s="7">
        <v>1.0465277777777775</v>
      </c>
      <c r="M17" s="7">
        <v>1.0569444444444442</v>
      </c>
      <c r="N17" s="7">
        <v>1.067361111111111</v>
      </c>
      <c r="O17" s="7">
        <v>1.0777777777777777</v>
      </c>
      <c r="P17" s="7">
        <v>1.0881944444444445</v>
      </c>
      <c r="Q17" s="11">
        <v>1.0986111111111112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2:30" ht="15" thickBot="1" x14ac:dyDescent="0.35">
      <c r="B18" s="5"/>
      <c r="C18" s="4" t="s">
        <v>8</v>
      </c>
      <c r="D18" s="7">
        <v>0.96736111111111056</v>
      </c>
      <c r="E18" s="7">
        <v>0.97777777777777719</v>
      </c>
      <c r="F18" s="7">
        <v>0.98819444444444382</v>
      </c>
      <c r="G18" s="7">
        <v>0.99861111111111045</v>
      </c>
      <c r="H18" s="7">
        <v>1.0090277777777772</v>
      </c>
      <c r="I18" s="11">
        <v>1.0194444444444439</v>
      </c>
      <c r="J18" s="7">
        <v>1.0298611111111107</v>
      </c>
      <c r="K18" s="11">
        <v>1.0402777777777774</v>
      </c>
      <c r="L18" s="7">
        <v>1.0506944444444442</v>
      </c>
      <c r="M18" s="7">
        <v>1.0611111111111109</v>
      </c>
      <c r="N18" s="7">
        <v>1.0715277777777776</v>
      </c>
      <c r="O18" s="7">
        <v>1.0819444444444444</v>
      </c>
      <c r="P18" s="7">
        <v>1.0923611111111111</v>
      </c>
      <c r="Q18" s="11">
        <v>1.1027777777777779</v>
      </c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 spans="2:30" x14ac:dyDescent="0.3">
      <c r="B19" s="5"/>
      <c r="C19" s="2" t="s">
        <v>8</v>
      </c>
      <c r="D19" s="13">
        <v>0.96874999999999944</v>
      </c>
      <c r="E19" s="13">
        <v>0.97916666666666607</v>
      </c>
      <c r="F19" s="13">
        <v>0.9895833333333327</v>
      </c>
      <c r="G19" s="13">
        <v>0.99999999999999933</v>
      </c>
      <c r="H19" s="13">
        <v>1.0104166666666661</v>
      </c>
      <c r="I19" s="14">
        <v>1.0208333333333328</v>
      </c>
      <c r="J19" s="14">
        <v>1.0312499999999996</v>
      </c>
      <c r="K19" s="14">
        <v>1.0416666666666663</v>
      </c>
      <c r="L19" s="13">
        <v>1.052083333333333</v>
      </c>
      <c r="M19" s="13">
        <v>1.0624999999999998</v>
      </c>
      <c r="N19" s="13">
        <v>1.0729166666666665</v>
      </c>
      <c r="O19" s="13">
        <v>1.0833333333333333</v>
      </c>
      <c r="P19" s="13">
        <v>1.09375</v>
      </c>
      <c r="Q19" s="14">
        <v>1.1041666666666667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spans="2:30" x14ac:dyDescent="0.3">
      <c r="B20" s="5"/>
      <c r="C20" s="3" t="s">
        <v>5</v>
      </c>
      <c r="D20" s="7">
        <v>0.97222222222222165</v>
      </c>
      <c r="E20" s="7">
        <v>0.98263888888888828</v>
      </c>
      <c r="F20" s="7">
        <v>0.99305555555555491</v>
      </c>
      <c r="G20" s="7">
        <v>1.0034722222222217</v>
      </c>
      <c r="H20" s="7">
        <v>1.0138888888888884</v>
      </c>
      <c r="I20" s="11">
        <v>1.0243055555555551</v>
      </c>
      <c r="J20" s="7">
        <v>1.0347222222222219</v>
      </c>
      <c r="K20" s="11">
        <v>1.0451388888888886</v>
      </c>
      <c r="L20" s="7">
        <v>1.0555555555555554</v>
      </c>
      <c r="M20" s="7">
        <v>1.0659722222222221</v>
      </c>
      <c r="N20" s="7">
        <v>1.0763888888888888</v>
      </c>
      <c r="O20" s="7">
        <v>1.0868055555555556</v>
      </c>
      <c r="P20" s="7">
        <v>1.0972222222222223</v>
      </c>
      <c r="Q20" s="11">
        <v>1.1076388888888891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spans="2:30" x14ac:dyDescent="0.3">
      <c r="B21" s="5"/>
      <c r="C21" s="3" t="s">
        <v>6</v>
      </c>
      <c r="D21" s="7">
        <v>0.97430555555555509</v>
      </c>
      <c r="E21" s="7">
        <v>0.98472222222222172</v>
      </c>
      <c r="F21" s="7">
        <v>0.99513888888888835</v>
      </c>
      <c r="G21" s="7">
        <v>1.0055555555555551</v>
      </c>
      <c r="H21" s="7">
        <v>1.0159722222222218</v>
      </c>
      <c r="I21" s="11">
        <v>1.0263888888888886</v>
      </c>
      <c r="J21" s="7">
        <v>1.0368055555555553</v>
      </c>
      <c r="K21" s="11">
        <v>1.0472222222222221</v>
      </c>
      <c r="L21" s="7">
        <v>1.0576388888888888</v>
      </c>
      <c r="M21" s="7">
        <v>1.0680555555555555</v>
      </c>
      <c r="N21" s="7">
        <v>1.0784722222222223</v>
      </c>
      <c r="O21" s="7">
        <v>1.088888888888889</v>
      </c>
      <c r="P21" s="7">
        <v>1.0993055555555558</v>
      </c>
      <c r="Q21" s="11">
        <v>1.1097222222222225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2:30" ht="15" thickBot="1" x14ac:dyDescent="0.35">
      <c r="B22" s="5"/>
      <c r="C22" s="4" t="s">
        <v>7</v>
      </c>
      <c r="D22" s="8">
        <v>0.9777777777777773</v>
      </c>
      <c r="E22" s="8">
        <v>0.98819444444444393</v>
      </c>
      <c r="F22" s="8">
        <v>0.99861111111111056</v>
      </c>
      <c r="G22" s="8">
        <v>1.0090277777777772</v>
      </c>
      <c r="H22" s="8">
        <v>1.0194444444444439</v>
      </c>
      <c r="I22" s="8">
        <v>1.0298611111111107</v>
      </c>
      <c r="J22" s="8">
        <v>1.0402777777777774</v>
      </c>
      <c r="K22" s="8">
        <v>1.0506944444444442</v>
      </c>
      <c r="L22" s="8">
        <v>1.0611111111111109</v>
      </c>
      <c r="M22" s="8">
        <v>1.0715277777777776</v>
      </c>
      <c r="N22" s="8">
        <v>1.0819444444444444</v>
      </c>
      <c r="O22" s="8">
        <v>1.0923611111111111</v>
      </c>
      <c r="P22" s="8">
        <v>1.1027777777777779</v>
      </c>
      <c r="Q22" s="12">
        <v>1.1131944444444446</v>
      </c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2:30" x14ac:dyDescent="0.3">
      <c r="B23" s="5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2:30" ht="15" thickBot="1" x14ac:dyDescent="0.35">
      <c r="B24" s="5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2:30" ht="15" thickBot="1" x14ac:dyDescent="0.35">
      <c r="B25" s="5"/>
      <c r="C25" s="9" t="s">
        <v>31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9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2:30" x14ac:dyDescent="0.3">
      <c r="B26" s="5"/>
      <c r="C26" s="2" t="s">
        <v>24</v>
      </c>
      <c r="D26" s="34">
        <v>0.8125</v>
      </c>
      <c r="E26" s="34">
        <v>0.83333333333333337</v>
      </c>
      <c r="F26" s="34">
        <v>0.85416666666666674</v>
      </c>
      <c r="G26" s="34">
        <v>0.87500000000000011</v>
      </c>
      <c r="H26" s="34">
        <v>0.89583333333333348</v>
      </c>
      <c r="I26" s="34">
        <v>0.91666666666666685</v>
      </c>
      <c r="J26" s="34">
        <v>0.93750000000000022</v>
      </c>
      <c r="K26" s="34">
        <v>0.95833333333333359</v>
      </c>
      <c r="L26" s="34">
        <v>0.97916666666666696</v>
      </c>
      <c r="M26" s="34">
        <v>1.0000000000000002</v>
      </c>
      <c r="N26" s="34">
        <v>1.0208333333333335</v>
      </c>
      <c r="O26" s="34">
        <v>1.0416666666666667</v>
      </c>
      <c r="P26" s="34">
        <v>1.0625</v>
      </c>
      <c r="Q26" s="35">
        <v>1.0833333333333333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2:30" x14ac:dyDescent="0.3">
      <c r="B27" s="5"/>
      <c r="C27" s="3" t="s">
        <v>25</v>
      </c>
      <c r="D27" s="7">
        <v>0.81388888888888888</v>
      </c>
      <c r="E27" s="7">
        <v>0.83472222222222225</v>
      </c>
      <c r="F27" s="7">
        <v>0.85555555555555562</v>
      </c>
      <c r="G27" s="7">
        <v>0.87638888888888899</v>
      </c>
      <c r="H27" s="7">
        <v>0.89722222222222237</v>
      </c>
      <c r="I27" s="7">
        <v>0.91805555555555574</v>
      </c>
      <c r="J27" s="7">
        <v>0.93888888888888911</v>
      </c>
      <c r="K27" s="7">
        <v>0.95972222222222248</v>
      </c>
      <c r="L27" s="7">
        <v>0.98055555555555585</v>
      </c>
      <c r="M27" s="7">
        <v>1.0013888888888891</v>
      </c>
      <c r="N27" s="7">
        <v>1.0222222222222224</v>
      </c>
      <c r="O27" s="7">
        <v>1.0430555555555556</v>
      </c>
      <c r="P27" s="7">
        <v>1.0638888888888889</v>
      </c>
      <c r="Q27" s="11">
        <v>1.0847222222222221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2:30" x14ac:dyDescent="0.3">
      <c r="B28" s="5"/>
      <c r="C28" s="3" t="s">
        <v>26</v>
      </c>
      <c r="D28" s="7">
        <v>0.81597222222222221</v>
      </c>
      <c r="E28" s="7">
        <v>0.83680555555555558</v>
      </c>
      <c r="F28" s="7">
        <v>0.85763888888888895</v>
      </c>
      <c r="G28" s="7">
        <v>0.87847222222222232</v>
      </c>
      <c r="H28" s="7">
        <v>0.89930555555555569</v>
      </c>
      <c r="I28" s="7">
        <v>0.92013888888888906</v>
      </c>
      <c r="J28" s="7">
        <v>0.94097222222222243</v>
      </c>
      <c r="K28" s="7">
        <v>0.9618055555555558</v>
      </c>
      <c r="L28" s="7">
        <v>0.98263888888888917</v>
      </c>
      <c r="M28" s="7">
        <v>1.0034722222222225</v>
      </c>
      <c r="N28" s="7">
        <v>1.0243055555555558</v>
      </c>
      <c r="O28" s="7">
        <v>1.0451388888888891</v>
      </c>
      <c r="P28" s="7">
        <v>1.0659722222222223</v>
      </c>
      <c r="Q28" s="11">
        <v>1.0868055555555556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2:30" ht="15" thickBot="1" x14ac:dyDescent="0.35">
      <c r="B29" s="5"/>
      <c r="C29" s="4" t="s">
        <v>8</v>
      </c>
      <c r="D29" s="7">
        <v>0.81944444444444442</v>
      </c>
      <c r="E29" s="7">
        <v>0.84027777777777779</v>
      </c>
      <c r="F29" s="7">
        <v>0.86111111111111116</v>
      </c>
      <c r="G29" s="7">
        <v>0.88194444444444453</v>
      </c>
      <c r="H29" s="7">
        <v>0.9027777777777779</v>
      </c>
      <c r="I29" s="7">
        <v>0.92361111111111127</v>
      </c>
      <c r="J29" s="7">
        <v>0.94444444444444464</v>
      </c>
      <c r="K29" s="7">
        <v>0.96527777777777801</v>
      </c>
      <c r="L29" s="7">
        <v>0.98611111111111138</v>
      </c>
      <c r="M29" s="7">
        <v>1.0069444444444446</v>
      </c>
      <c r="N29" s="7">
        <v>1.0277777777777779</v>
      </c>
      <c r="O29" s="7">
        <v>1.0486111111111112</v>
      </c>
      <c r="P29" s="7">
        <v>1.0694444444444444</v>
      </c>
      <c r="Q29" s="11">
        <v>1.0902777777777777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2:30" x14ac:dyDescent="0.3">
      <c r="B30" s="5"/>
      <c r="C30" s="2" t="s">
        <v>8</v>
      </c>
      <c r="D30" s="34">
        <v>0.82291666666666663</v>
      </c>
      <c r="E30" s="34">
        <v>0.84375</v>
      </c>
      <c r="F30" s="34">
        <v>0.86458333333333337</v>
      </c>
      <c r="G30" s="34">
        <v>0.88541666666666674</v>
      </c>
      <c r="H30" s="34">
        <v>0.90625000000000011</v>
      </c>
      <c r="I30" s="34">
        <v>0.92708333333333348</v>
      </c>
      <c r="J30" s="34">
        <v>0.94791666666666685</v>
      </c>
      <c r="K30" s="34">
        <v>0.96875000000000022</v>
      </c>
      <c r="L30" s="34">
        <v>0.98958333333333359</v>
      </c>
      <c r="M30" s="34">
        <v>1.010416666666667</v>
      </c>
      <c r="N30" s="34">
        <v>1.0312500000000002</v>
      </c>
      <c r="O30" s="34">
        <v>1.0520833333333335</v>
      </c>
      <c r="P30" s="34">
        <v>1.0729166666666667</v>
      </c>
      <c r="Q30" s="35">
        <v>1.09375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2:30" x14ac:dyDescent="0.3">
      <c r="B31" s="5"/>
      <c r="C31" s="3" t="s">
        <v>27</v>
      </c>
      <c r="D31" s="7">
        <v>0.82777777777777772</v>
      </c>
      <c r="E31" s="7">
        <v>0.84861111111111109</v>
      </c>
      <c r="F31" s="7">
        <v>0.86944444444444446</v>
      </c>
      <c r="G31" s="7">
        <v>0.89027777777777783</v>
      </c>
      <c r="H31" s="7">
        <v>0.9111111111111112</v>
      </c>
      <c r="I31" s="7">
        <v>0.93194444444444458</v>
      </c>
      <c r="J31" s="7">
        <v>0.95277777777777795</v>
      </c>
      <c r="K31" s="7">
        <v>0.97361111111111132</v>
      </c>
      <c r="L31" s="7">
        <v>0.99444444444444469</v>
      </c>
      <c r="M31" s="7">
        <v>1.0152777777777779</v>
      </c>
      <c r="N31" s="7">
        <v>1.0361111111111112</v>
      </c>
      <c r="O31" s="7">
        <v>1.0569444444444445</v>
      </c>
      <c r="P31" s="7">
        <v>1.0777777777777777</v>
      </c>
      <c r="Q31" s="11">
        <v>1.098611111111111</v>
      </c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2:30" x14ac:dyDescent="0.3">
      <c r="B32" s="5"/>
      <c r="C32" s="3" t="s">
        <v>28</v>
      </c>
      <c r="D32" s="7">
        <v>0.82916666666666672</v>
      </c>
      <c r="E32" s="7">
        <v>0.85000000000000009</v>
      </c>
      <c r="F32" s="7">
        <v>0.87083333333333346</v>
      </c>
      <c r="G32" s="7">
        <v>0.89166666666666683</v>
      </c>
      <c r="H32" s="7">
        <v>0.9125000000000002</v>
      </c>
      <c r="I32" s="7">
        <v>0.93333333333333357</v>
      </c>
      <c r="J32" s="7">
        <v>0.95416666666666694</v>
      </c>
      <c r="K32" s="7">
        <v>0.97500000000000031</v>
      </c>
      <c r="L32" s="7">
        <v>0.99583333333333368</v>
      </c>
      <c r="M32" s="7">
        <v>1.0166666666666671</v>
      </c>
      <c r="N32" s="7">
        <v>1.0375000000000003</v>
      </c>
      <c r="O32" s="7">
        <v>1.0583333333333336</v>
      </c>
      <c r="P32" s="7">
        <v>1.0791666666666668</v>
      </c>
      <c r="Q32" s="11">
        <v>1.1000000000000001</v>
      </c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2:30" ht="15" thickBot="1" x14ac:dyDescent="0.35">
      <c r="B33" s="5"/>
      <c r="C33" s="4" t="s">
        <v>29</v>
      </c>
      <c r="D33" s="8">
        <v>0.83125000000000004</v>
      </c>
      <c r="E33" s="8">
        <v>0.85208333333333341</v>
      </c>
      <c r="F33" s="8">
        <v>0.87291666666666679</v>
      </c>
      <c r="G33" s="8">
        <v>0.89375000000000016</v>
      </c>
      <c r="H33" s="8">
        <v>0.91458333333333353</v>
      </c>
      <c r="I33" s="8">
        <v>0.9354166666666669</v>
      </c>
      <c r="J33" s="8">
        <v>0.95625000000000027</v>
      </c>
      <c r="K33" s="8">
        <v>0.97708333333333364</v>
      </c>
      <c r="L33" s="8">
        <v>0.99791666666666701</v>
      </c>
      <c r="M33" s="8">
        <v>1.0187500000000003</v>
      </c>
      <c r="N33" s="8">
        <v>1.0395833333333335</v>
      </c>
      <c r="O33" s="8">
        <v>1.0604166666666668</v>
      </c>
      <c r="P33" s="8">
        <v>1.08125</v>
      </c>
      <c r="Q33" s="12">
        <v>1.1020833333333333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5" spans="2:30" ht="15" thickBot="1" x14ac:dyDescent="0.35"/>
    <row r="36" spans="2:30" ht="15" thickBot="1" x14ac:dyDescent="0.35">
      <c r="C36" s="9" t="s">
        <v>10</v>
      </c>
      <c r="D36" s="16"/>
      <c r="E36" s="1"/>
      <c r="F36" s="1"/>
      <c r="G36" s="9"/>
    </row>
    <row r="37" spans="2:30" x14ac:dyDescent="0.3">
      <c r="B37" s="5"/>
      <c r="C37" s="2" t="s">
        <v>11</v>
      </c>
      <c r="D37" s="20">
        <v>0.81597222222222221</v>
      </c>
      <c r="E37" s="21">
        <v>0.85763888888888884</v>
      </c>
      <c r="F37" s="21">
        <v>0.89930555555555547</v>
      </c>
      <c r="G37" s="22">
        <v>0.9409722222222221</v>
      </c>
      <c r="H37" s="5"/>
    </row>
    <row r="38" spans="2:30" x14ac:dyDescent="0.3">
      <c r="C38" s="3" t="s">
        <v>12</v>
      </c>
      <c r="D38" s="15">
        <v>0.81736111111111109</v>
      </c>
      <c r="E38" s="7">
        <v>0.85902777777777772</v>
      </c>
      <c r="F38" s="7">
        <v>0.90069444444444435</v>
      </c>
      <c r="G38" s="11">
        <v>0.94236111111111098</v>
      </c>
      <c r="H38" s="5"/>
    </row>
    <row r="39" spans="2:30" x14ac:dyDescent="0.3">
      <c r="C39" s="3" t="s">
        <v>13</v>
      </c>
      <c r="D39" s="15">
        <v>0.82152777777777775</v>
      </c>
      <c r="E39" s="7">
        <v>0.86319444444444438</v>
      </c>
      <c r="F39" s="7">
        <v>0.90486111111111101</v>
      </c>
      <c r="G39" s="11">
        <v>0.94652777777777763</v>
      </c>
      <c r="H39" s="5"/>
    </row>
    <row r="40" spans="2:30" x14ac:dyDescent="0.3">
      <c r="C40" s="17" t="s">
        <v>14</v>
      </c>
      <c r="D40" s="15">
        <v>0.82708333333333328</v>
      </c>
      <c r="E40" s="7">
        <v>0.86874999999999991</v>
      </c>
      <c r="F40" s="7">
        <v>0.91041666666666654</v>
      </c>
      <c r="G40" s="11">
        <v>0.95208333333333317</v>
      </c>
      <c r="H40" s="5"/>
    </row>
    <row r="41" spans="2:30" x14ac:dyDescent="0.3">
      <c r="C41" s="3" t="s">
        <v>15</v>
      </c>
      <c r="D41" s="15">
        <v>0.82847222222222228</v>
      </c>
      <c r="E41" s="7">
        <v>0.87013888888888891</v>
      </c>
      <c r="F41" s="7">
        <v>0.91180555555555554</v>
      </c>
      <c r="G41" s="11">
        <v>0.95347222222222217</v>
      </c>
      <c r="H41" s="5"/>
    </row>
    <row r="42" spans="2:30" x14ac:dyDescent="0.3">
      <c r="C42" s="3" t="s">
        <v>16</v>
      </c>
      <c r="D42" s="15">
        <v>0.8305555555555556</v>
      </c>
      <c r="E42" s="7">
        <v>0.87222222222222223</v>
      </c>
      <c r="F42" s="7">
        <v>0.91388888888888886</v>
      </c>
      <c r="G42" s="11">
        <v>0.95555555555555549</v>
      </c>
      <c r="H42" s="5"/>
    </row>
    <row r="43" spans="2:30" ht="15" thickBot="1" x14ac:dyDescent="0.35">
      <c r="C43" s="18" t="s">
        <v>8</v>
      </c>
      <c r="D43" s="23">
        <v>0.83402777777777781</v>
      </c>
      <c r="E43" s="24">
        <v>0.87569444444444444</v>
      </c>
      <c r="F43" s="24">
        <v>0.91736111111111107</v>
      </c>
      <c r="G43" s="25">
        <v>0.9590277777777777</v>
      </c>
      <c r="H43" s="5"/>
    </row>
    <row r="44" spans="2:30" x14ac:dyDescent="0.3">
      <c r="C44" s="2" t="s">
        <v>17</v>
      </c>
      <c r="D44" s="20">
        <v>0.84027777777777779</v>
      </c>
      <c r="E44" s="21">
        <v>0.88194444444444442</v>
      </c>
      <c r="F44" s="21">
        <v>0.92361111111111105</v>
      </c>
      <c r="G44" s="22">
        <v>0.96527777777777768</v>
      </c>
      <c r="H44" s="5"/>
    </row>
    <row r="45" spans="2:30" x14ac:dyDescent="0.3">
      <c r="C45" s="3" t="s">
        <v>19</v>
      </c>
      <c r="D45" s="15">
        <v>0.84236111111111112</v>
      </c>
      <c r="E45" s="7">
        <v>0.88402777777777775</v>
      </c>
      <c r="F45" s="7">
        <v>0.92569444444444438</v>
      </c>
      <c r="G45" s="11">
        <v>0.96736111111111101</v>
      </c>
    </row>
    <row r="46" spans="2:30" x14ac:dyDescent="0.3">
      <c r="C46" s="3" t="s">
        <v>20</v>
      </c>
      <c r="D46" s="15">
        <v>0.84444444444444444</v>
      </c>
      <c r="E46" s="7">
        <v>0.88611111111111107</v>
      </c>
      <c r="F46" s="7">
        <v>0.9277777777777777</v>
      </c>
      <c r="G46" s="11">
        <v>0.96944444444444433</v>
      </c>
    </row>
    <row r="47" spans="2:30" x14ac:dyDescent="0.3">
      <c r="C47" s="17" t="s">
        <v>18</v>
      </c>
      <c r="D47" s="15">
        <v>0.84652777777777777</v>
      </c>
      <c r="E47" s="7">
        <v>0.8881944444444444</v>
      </c>
      <c r="F47" s="7">
        <v>0.92986111111111103</v>
      </c>
      <c r="G47" s="11">
        <v>0.97152777777777766</v>
      </c>
    </row>
    <row r="48" spans="2:30" x14ac:dyDescent="0.3">
      <c r="C48" s="3" t="s">
        <v>21</v>
      </c>
      <c r="D48" s="15">
        <v>0.85069444444444442</v>
      </c>
      <c r="E48" s="7">
        <v>0.89236111111111105</v>
      </c>
      <c r="F48" s="7">
        <v>0.93402777777777768</v>
      </c>
      <c r="G48" s="11">
        <v>0.97569444444444431</v>
      </c>
    </row>
    <row r="49" spans="2:11" x14ac:dyDescent="0.3">
      <c r="C49" s="3" t="s">
        <v>22</v>
      </c>
      <c r="D49" s="15">
        <v>0.85486111111111107</v>
      </c>
      <c r="E49" s="7">
        <v>0.8965277777777777</v>
      </c>
      <c r="F49" s="7">
        <v>0.93819444444444433</v>
      </c>
      <c r="G49" s="11">
        <v>0.97986111111111096</v>
      </c>
    </row>
    <row r="50" spans="2:11" ht="15" thickBot="1" x14ac:dyDescent="0.35">
      <c r="C50" s="4" t="s">
        <v>23</v>
      </c>
      <c r="D50" s="19">
        <v>0.85763888888888884</v>
      </c>
      <c r="E50" s="8">
        <v>0.89930555555555547</v>
      </c>
      <c r="F50" s="8">
        <v>0.9409722222222221</v>
      </c>
      <c r="G50" s="12">
        <v>0.98263888888888873</v>
      </c>
    </row>
    <row r="52" spans="2:11" ht="15" thickBot="1" x14ac:dyDescent="0.35"/>
    <row r="53" spans="2:11" ht="15" thickBot="1" x14ac:dyDescent="0.35">
      <c r="C53" s="9" t="s">
        <v>30</v>
      </c>
      <c r="D53" s="9">
        <v>1</v>
      </c>
      <c r="E53" s="9">
        <v>2</v>
      </c>
      <c r="F53" s="9">
        <v>1</v>
      </c>
      <c r="G53" s="9">
        <v>2</v>
      </c>
      <c r="H53" s="9">
        <v>1</v>
      </c>
      <c r="I53" s="9">
        <v>2</v>
      </c>
      <c r="J53" s="9">
        <v>2</v>
      </c>
    </row>
    <row r="54" spans="2:11" x14ac:dyDescent="0.3">
      <c r="C54" s="2" t="s">
        <v>24</v>
      </c>
      <c r="D54" s="29">
        <v>0.80902777777777779</v>
      </c>
      <c r="E54" s="26">
        <v>0.82638888888888884</v>
      </c>
      <c r="F54" s="26">
        <v>0.84375</v>
      </c>
      <c r="G54" s="26">
        <v>0.86111111111111116</v>
      </c>
      <c r="H54" s="26">
        <v>0.87847222222222221</v>
      </c>
      <c r="I54" s="26">
        <v>0.89583333333333337</v>
      </c>
      <c r="J54" s="26">
        <v>0.94097222222222221</v>
      </c>
    </row>
    <row r="55" spans="2:11" x14ac:dyDescent="0.3">
      <c r="C55" s="3" t="s">
        <v>25</v>
      </c>
      <c r="D55" s="30">
        <v>0.81041666666666667</v>
      </c>
      <c r="E55" s="11">
        <v>0.82777777777777772</v>
      </c>
      <c r="F55" s="11">
        <v>0.84513888888888888</v>
      </c>
      <c r="G55" s="11">
        <v>0.86250000000000004</v>
      </c>
      <c r="H55" s="11">
        <v>0.87986111111111109</v>
      </c>
      <c r="I55" s="11">
        <v>0.89722222222222225</v>
      </c>
      <c r="J55" s="11">
        <v>0.94236111111111109</v>
      </c>
    </row>
    <row r="56" spans="2:11" x14ac:dyDescent="0.3">
      <c r="C56" s="3" t="s">
        <v>26</v>
      </c>
      <c r="D56" s="30">
        <v>0.8125</v>
      </c>
      <c r="E56" s="11">
        <v>0.82986111111111105</v>
      </c>
      <c r="F56" s="11">
        <v>0.84722222222222221</v>
      </c>
      <c r="G56" s="11">
        <v>0.86458333333333337</v>
      </c>
      <c r="H56" s="11">
        <v>0.88194444444444442</v>
      </c>
      <c r="I56" s="11">
        <v>0.89930555555555558</v>
      </c>
      <c r="J56" s="11">
        <v>0.94444444444444442</v>
      </c>
    </row>
    <row r="57" spans="2:11" x14ac:dyDescent="0.3">
      <c r="B57" s="5"/>
      <c r="C57" s="17" t="s">
        <v>8</v>
      </c>
      <c r="D57" s="31">
        <v>0.81597222222222221</v>
      </c>
      <c r="E57" s="31">
        <v>0.83333333333333326</v>
      </c>
      <c r="F57" s="31">
        <v>0.85069444444444442</v>
      </c>
      <c r="G57" s="31">
        <v>0.86805555555555558</v>
      </c>
      <c r="H57" s="31">
        <v>0.88541666666666663</v>
      </c>
      <c r="I57" s="31">
        <v>0.90277777777777779</v>
      </c>
      <c r="J57" s="31">
        <v>0.94791666666666663</v>
      </c>
    </row>
    <row r="58" spans="2:11" ht="15" thickBot="1" x14ac:dyDescent="0.35">
      <c r="C58" s="4" t="s">
        <v>3</v>
      </c>
      <c r="D58" s="32">
        <v>0.81736111111111109</v>
      </c>
      <c r="E58" s="12">
        <v>0.83472222222222214</v>
      </c>
      <c r="F58" s="12">
        <v>0.8520833333333333</v>
      </c>
      <c r="G58" s="12">
        <v>0.86944444444444446</v>
      </c>
      <c r="H58" s="12">
        <v>0.88680555555555551</v>
      </c>
      <c r="I58" s="12">
        <v>0.90416666666666667</v>
      </c>
      <c r="J58" s="12">
        <v>0.94930555555555551</v>
      </c>
    </row>
    <row r="59" spans="2:11" x14ac:dyDescent="0.3">
      <c r="C59" s="2" t="s">
        <v>4</v>
      </c>
      <c r="D59" s="29">
        <v>0.82291666666666663</v>
      </c>
      <c r="E59" s="26">
        <v>0.84027777777777779</v>
      </c>
      <c r="F59" s="26">
        <v>0.85763888888888884</v>
      </c>
      <c r="G59" s="26">
        <v>0.875</v>
      </c>
      <c r="H59" s="26">
        <v>0.89236111111111116</v>
      </c>
      <c r="I59" s="26">
        <v>0.90972222222222221</v>
      </c>
      <c r="J59" s="26">
        <v>0.96875</v>
      </c>
    </row>
    <row r="60" spans="2:11" x14ac:dyDescent="0.3">
      <c r="C60" s="17" t="s">
        <v>8</v>
      </c>
      <c r="D60" s="33">
        <v>0.82430555555555551</v>
      </c>
      <c r="E60" s="27">
        <v>0.84166666666666667</v>
      </c>
      <c r="F60" s="27">
        <v>0.85902777777777772</v>
      </c>
      <c r="G60" s="27">
        <v>0.87638888888888888</v>
      </c>
      <c r="H60" s="27">
        <v>0.89375000000000004</v>
      </c>
      <c r="I60" s="27">
        <v>0.91111111111111109</v>
      </c>
      <c r="J60" s="27">
        <v>0.97013888888888888</v>
      </c>
      <c r="K60" s="5"/>
    </row>
    <row r="61" spans="2:11" x14ac:dyDescent="0.3">
      <c r="C61" s="3" t="s">
        <v>15</v>
      </c>
      <c r="D61" s="33">
        <v>0.82708333333333328</v>
      </c>
      <c r="E61" s="27">
        <v>0.84444444444444444</v>
      </c>
      <c r="F61" s="27">
        <v>0.86180555555555549</v>
      </c>
      <c r="G61" s="27">
        <v>0.87916666666666665</v>
      </c>
      <c r="H61" s="27">
        <v>0.89652777777777781</v>
      </c>
      <c r="I61" s="27">
        <v>0.91388888888888886</v>
      </c>
      <c r="J61" s="27">
        <v>0.97291666666666665</v>
      </c>
    </row>
    <row r="62" spans="2:11" x14ac:dyDescent="0.3">
      <c r="C62" s="3" t="s">
        <v>27</v>
      </c>
      <c r="D62" s="30">
        <v>0.82777777777777772</v>
      </c>
      <c r="E62" s="11">
        <v>0.84513888888888888</v>
      </c>
      <c r="F62" s="11">
        <v>0.86249999999999993</v>
      </c>
      <c r="G62" s="11">
        <v>0.87986111111111109</v>
      </c>
      <c r="H62" s="11">
        <v>0.89722222222222225</v>
      </c>
      <c r="I62" s="11">
        <v>0.9145833333333333</v>
      </c>
      <c r="J62" s="11">
        <v>0.97361111111111109</v>
      </c>
    </row>
    <row r="63" spans="2:11" x14ac:dyDescent="0.3">
      <c r="C63" s="3" t="s">
        <v>28</v>
      </c>
      <c r="D63" s="30">
        <v>0.82916666666666661</v>
      </c>
      <c r="E63" s="11">
        <v>0.84652777777777777</v>
      </c>
      <c r="F63" s="11">
        <v>0.86388888888888882</v>
      </c>
      <c r="G63" s="11">
        <v>0.88124999999999998</v>
      </c>
      <c r="H63" s="11">
        <v>0.89861111111111114</v>
      </c>
      <c r="I63" s="11">
        <v>0.91597222222222219</v>
      </c>
      <c r="J63" s="11">
        <v>0.97499999999999998</v>
      </c>
    </row>
    <row r="64" spans="2:11" ht="15" thickBot="1" x14ac:dyDescent="0.35">
      <c r="C64" s="4" t="s">
        <v>29</v>
      </c>
      <c r="D64" s="32">
        <v>0.83124999999999993</v>
      </c>
      <c r="E64" s="12">
        <v>0.84861111111111109</v>
      </c>
      <c r="F64" s="12">
        <v>0.86597222222222214</v>
      </c>
      <c r="G64" s="12">
        <v>0.8833333333333333</v>
      </c>
      <c r="H64" s="12">
        <v>0.90069444444444446</v>
      </c>
      <c r="I64" s="12">
        <v>0.91805555555555551</v>
      </c>
      <c r="J64" s="12">
        <v>0.9770833333333333</v>
      </c>
    </row>
    <row r="66" spans="2:17" ht="15" thickBot="1" x14ac:dyDescent="0.35"/>
    <row r="67" spans="2:17" ht="15" thickBot="1" x14ac:dyDescent="0.35">
      <c r="C67" s="1" t="s">
        <v>51</v>
      </c>
      <c r="D67" s="1">
        <v>2</v>
      </c>
      <c r="E67" s="1">
        <v>1</v>
      </c>
      <c r="F67" s="1">
        <v>2</v>
      </c>
      <c r="G67" s="1">
        <v>1</v>
      </c>
      <c r="H67" s="1">
        <v>2</v>
      </c>
      <c r="I67" s="1">
        <v>1</v>
      </c>
      <c r="J67" s="9">
        <v>2</v>
      </c>
      <c r="K67" s="9">
        <v>2</v>
      </c>
    </row>
    <row r="68" spans="2:17" x14ac:dyDescent="0.3">
      <c r="C68" s="2" t="s">
        <v>0</v>
      </c>
      <c r="D68" s="6">
        <v>0.80902777777777779</v>
      </c>
      <c r="E68" s="6">
        <v>0.82638888888888884</v>
      </c>
      <c r="F68" s="6">
        <v>0.84375</v>
      </c>
      <c r="G68" s="6">
        <v>0.86111111111111116</v>
      </c>
      <c r="H68" s="6">
        <v>0.87847222222222221</v>
      </c>
      <c r="I68" s="6">
        <v>0.89583333333333337</v>
      </c>
      <c r="J68" s="10">
        <v>0.90625</v>
      </c>
      <c r="K68" s="10">
        <v>0.94097222222222221</v>
      </c>
    </row>
    <row r="69" spans="2:17" x14ac:dyDescent="0.3">
      <c r="C69" s="3" t="s">
        <v>1</v>
      </c>
      <c r="D69" s="7">
        <v>0.81180555555555556</v>
      </c>
      <c r="E69" s="7">
        <v>0.82916666666666661</v>
      </c>
      <c r="F69" s="7">
        <v>0.84652777777777777</v>
      </c>
      <c r="G69" s="7">
        <v>0.86388888888888893</v>
      </c>
      <c r="H69" s="7">
        <v>0.88124999999999998</v>
      </c>
      <c r="I69" s="7">
        <v>0.89861111111111114</v>
      </c>
      <c r="J69" s="11">
        <v>0.90902777777777777</v>
      </c>
      <c r="K69" s="11">
        <v>0.94374999999999998</v>
      </c>
    </row>
    <row r="70" spans="2:17" x14ac:dyDescent="0.3">
      <c r="C70" s="3" t="s">
        <v>2</v>
      </c>
      <c r="D70" s="7">
        <v>0.81388888888888888</v>
      </c>
      <c r="E70" s="7">
        <v>0.83124999999999993</v>
      </c>
      <c r="F70" s="7">
        <v>0.84861111111111109</v>
      </c>
      <c r="G70" s="7">
        <v>0.86597222222222225</v>
      </c>
      <c r="H70" s="7">
        <v>0.8833333333333333</v>
      </c>
      <c r="I70" s="7">
        <v>0.90069444444444446</v>
      </c>
      <c r="J70" s="11">
        <v>0.91111111111111109</v>
      </c>
      <c r="K70" s="11">
        <v>0.9458333333333333</v>
      </c>
    </row>
    <row r="71" spans="2:17" x14ac:dyDescent="0.3">
      <c r="B71" s="5"/>
      <c r="C71" s="17" t="s">
        <v>8</v>
      </c>
      <c r="D71" s="7">
        <v>0.81736111111111109</v>
      </c>
      <c r="E71" s="7">
        <v>0.83472222222222214</v>
      </c>
      <c r="F71" s="7">
        <v>0.8520833333333333</v>
      </c>
      <c r="G71" s="7">
        <v>0.86944444444444446</v>
      </c>
      <c r="H71" s="7">
        <v>0.88680555555555551</v>
      </c>
      <c r="I71" s="7">
        <v>0.90416666666666667</v>
      </c>
      <c r="J71" s="7">
        <v>0.9145833333333333</v>
      </c>
      <c r="K71" s="11">
        <v>0.94930555555555551</v>
      </c>
    </row>
    <row r="72" spans="2:17" ht="15" thickBot="1" x14ac:dyDescent="0.35">
      <c r="C72" s="4" t="s">
        <v>3</v>
      </c>
      <c r="D72" s="7">
        <v>0.81874999999999998</v>
      </c>
      <c r="E72" s="7">
        <v>0.83611111111111103</v>
      </c>
      <c r="F72" s="7">
        <v>0.85347222222222219</v>
      </c>
      <c r="G72" s="7">
        <v>0.87083333333333335</v>
      </c>
      <c r="H72" s="7">
        <v>0.8881944444444444</v>
      </c>
      <c r="I72" s="7">
        <v>0.90555555555555556</v>
      </c>
      <c r="J72" s="11">
        <v>0.91597222222222219</v>
      </c>
      <c r="K72" s="11">
        <v>0.9506944444444444</v>
      </c>
    </row>
    <row r="73" spans="2:17" x14ac:dyDescent="0.3">
      <c r="C73" s="2" t="s">
        <v>4</v>
      </c>
      <c r="D73" s="6">
        <v>0.82291666666666663</v>
      </c>
      <c r="E73" s="6">
        <v>0.84027777777777779</v>
      </c>
      <c r="F73" s="6">
        <v>0.85763888888888884</v>
      </c>
      <c r="G73" s="6">
        <v>0.875</v>
      </c>
      <c r="H73" s="6">
        <v>0.89236111111111116</v>
      </c>
      <c r="I73" s="6">
        <v>0.90972222222222221</v>
      </c>
      <c r="J73" s="10">
        <v>0.92361111111111116</v>
      </c>
      <c r="K73" s="10">
        <v>0.96875</v>
      </c>
    </row>
    <row r="74" spans="2:17" x14ac:dyDescent="0.3">
      <c r="C74" s="17" t="s">
        <v>8</v>
      </c>
      <c r="D74" s="7">
        <v>0.82430555555555551</v>
      </c>
      <c r="E74" s="7">
        <v>0.84166666666666667</v>
      </c>
      <c r="F74" s="7">
        <v>0.85902777777777772</v>
      </c>
      <c r="G74" s="7">
        <v>0.87638888888888888</v>
      </c>
      <c r="H74" s="7">
        <v>0.89375000000000004</v>
      </c>
      <c r="I74" s="7">
        <v>0.91111111111111109</v>
      </c>
      <c r="J74" s="7">
        <v>0.92500000000000004</v>
      </c>
      <c r="K74" s="11">
        <v>0.97013888888888888</v>
      </c>
    </row>
    <row r="75" spans="2:17" x14ac:dyDescent="0.3">
      <c r="C75" s="3" t="s">
        <v>5</v>
      </c>
      <c r="D75" s="7">
        <v>0.82777777777777772</v>
      </c>
      <c r="E75" s="7">
        <v>0.84513888888888888</v>
      </c>
      <c r="F75" s="7">
        <v>0.86249999999999993</v>
      </c>
      <c r="G75" s="7">
        <v>0.87986111111111109</v>
      </c>
      <c r="H75" s="7">
        <v>0.89722222222222225</v>
      </c>
      <c r="I75" s="7">
        <v>0.9145833333333333</v>
      </c>
      <c r="J75" s="11">
        <v>0.92847222222222225</v>
      </c>
      <c r="K75" s="11">
        <v>0.97361111111111109</v>
      </c>
    </row>
    <row r="76" spans="2:17" x14ac:dyDescent="0.3">
      <c r="C76" s="3" t="s">
        <v>6</v>
      </c>
      <c r="D76" s="7">
        <v>0.82986111111111105</v>
      </c>
      <c r="E76" s="7">
        <v>0.84722222222222221</v>
      </c>
      <c r="F76" s="7">
        <v>0.86458333333333326</v>
      </c>
      <c r="G76" s="7">
        <v>0.88194444444444442</v>
      </c>
      <c r="H76" s="7">
        <v>0.89930555555555558</v>
      </c>
      <c r="I76" s="7">
        <v>0.91666666666666663</v>
      </c>
      <c r="J76" s="11">
        <v>0.93055555555555558</v>
      </c>
      <c r="K76" s="11">
        <v>0.97569444444444442</v>
      </c>
    </row>
    <row r="77" spans="2:17" ht="15" thickBot="1" x14ac:dyDescent="0.35">
      <c r="C77" s="4" t="s">
        <v>7</v>
      </c>
      <c r="D77" s="8">
        <v>0.83333333333333326</v>
      </c>
      <c r="E77" s="8">
        <v>0.85069444444444442</v>
      </c>
      <c r="F77" s="8">
        <v>0.86805555555555547</v>
      </c>
      <c r="G77" s="8">
        <v>0.88541666666666663</v>
      </c>
      <c r="H77" s="8">
        <v>0.90277777777777779</v>
      </c>
      <c r="I77" s="8">
        <v>0.92013888888888884</v>
      </c>
      <c r="J77" s="12">
        <v>0.93402777777777779</v>
      </c>
      <c r="K77" s="12">
        <v>0.97916666666666663</v>
      </c>
    </row>
    <row r="79" spans="2:17" ht="15" thickBot="1" x14ac:dyDescent="0.35"/>
    <row r="80" spans="2:17" ht="15" thickBot="1" x14ac:dyDescent="0.35">
      <c r="C80" s="116" t="s">
        <v>78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9"/>
    </row>
    <row r="81" spans="2:46" ht="15" thickBot="1" x14ac:dyDescent="0.35">
      <c r="B81" s="5"/>
      <c r="C81" s="3" t="s">
        <v>88</v>
      </c>
      <c r="D81" s="67">
        <v>0.8125</v>
      </c>
      <c r="E81" s="67">
        <v>0.81944444444444442</v>
      </c>
      <c r="F81" s="67">
        <v>0.82638888888888884</v>
      </c>
      <c r="G81" s="67">
        <v>0.83333333333333326</v>
      </c>
      <c r="H81" s="67">
        <v>0.84027777777777768</v>
      </c>
      <c r="I81" s="67">
        <v>0.8472222222222221</v>
      </c>
      <c r="J81" s="67">
        <v>0.85416666666666652</v>
      </c>
      <c r="K81" s="67">
        <v>0.86111111111111094</v>
      </c>
      <c r="L81" s="67">
        <v>0.86805555555555536</v>
      </c>
      <c r="M81" s="67">
        <v>0.87499999999999978</v>
      </c>
      <c r="N81" s="67">
        <v>0.8819444444444442</v>
      </c>
      <c r="O81" s="67">
        <v>0.88888888888888862</v>
      </c>
      <c r="P81" s="67">
        <v>0.89583333333333304</v>
      </c>
      <c r="Q81" s="68">
        <v>0.90277777777777746</v>
      </c>
      <c r="AT81" s="66"/>
    </row>
    <row r="82" spans="2:46" x14ac:dyDescent="0.3">
      <c r="C82" s="3" t="s">
        <v>60</v>
      </c>
      <c r="D82" s="117">
        <v>0.81388888888888888</v>
      </c>
      <c r="E82" s="117">
        <v>0.8208333333333333</v>
      </c>
      <c r="F82" s="117">
        <v>0.82777777777777772</v>
      </c>
      <c r="G82" s="117">
        <v>0.83472222222222214</v>
      </c>
      <c r="H82" s="117">
        <v>0.84166666666666656</v>
      </c>
      <c r="I82" s="117">
        <v>0.84861111111111098</v>
      </c>
      <c r="J82" s="117">
        <v>0.8555555555555554</v>
      </c>
      <c r="K82" s="117">
        <v>0.86249999999999982</v>
      </c>
      <c r="L82" s="117">
        <v>0.86944444444444424</v>
      </c>
      <c r="M82" s="117">
        <v>0.87638888888888866</v>
      </c>
      <c r="N82" s="117">
        <v>0.88333333333333308</v>
      </c>
      <c r="O82" s="117">
        <v>0.8902777777777775</v>
      </c>
      <c r="P82" s="117">
        <v>0.89722222222222192</v>
      </c>
      <c r="Q82" s="120">
        <v>0.90416666666666634</v>
      </c>
      <c r="AT82" s="66"/>
    </row>
    <row r="83" spans="2:46" ht="15" thickBot="1" x14ac:dyDescent="0.35">
      <c r="C83" s="4" t="s">
        <v>8</v>
      </c>
      <c r="D83" s="8">
        <v>0.81597222222222221</v>
      </c>
      <c r="E83" s="8">
        <v>0.82291666666666663</v>
      </c>
      <c r="F83" s="8">
        <v>0.82986111111111105</v>
      </c>
      <c r="G83" s="8">
        <v>0.83680555555555547</v>
      </c>
      <c r="H83" s="8">
        <v>0.84374999999999989</v>
      </c>
      <c r="I83" s="8">
        <v>0.85069444444444431</v>
      </c>
      <c r="J83" s="8">
        <v>0.85763888888888873</v>
      </c>
      <c r="K83" s="8">
        <v>0.86458333333333315</v>
      </c>
      <c r="L83" s="8">
        <v>0.87152777777777757</v>
      </c>
      <c r="M83" s="8">
        <v>0.87847222222222199</v>
      </c>
      <c r="N83" s="8">
        <v>0.88541666666666641</v>
      </c>
      <c r="O83" s="8">
        <v>0.89236111111111083</v>
      </c>
      <c r="P83" s="8">
        <v>0.89930555555555525</v>
      </c>
      <c r="Q83" s="12">
        <v>0.90624999999999967</v>
      </c>
    </row>
    <row r="84" spans="2:46" ht="15" thickBot="1" x14ac:dyDescent="0.35"/>
    <row r="85" spans="2:46" ht="15" thickBot="1" x14ac:dyDescent="0.35">
      <c r="C85" s="116" t="s">
        <v>78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9"/>
    </row>
    <row r="86" spans="2:46" ht="15" thickBot="1" x14ac:dyDescent="0.35">
      <c r="C86" s="3" t="s">
        <v>88</v>
      </c>
      <c r="D86" s="67">
        <v>0.90972222222222188</v>
      </c>
      <c r="E86" s="67">
        <v>0.9166666666666663</v>
      </c>
      <c r="F86" s="67">
        <v>0.92361111111111072</v>
      </c>
      <c r="G86" s="67">
        <v>0.93055555555555514</v>
      </c>
      <c r="H86" s="67">
        <v>0.93749999999999956</v>
      </c>
      <c r="I86" s="67">
        <v>0.94444444444444398</v>
      </c>
      <c r="J86" s="67">
        <v>0.9513888888888884</v>
      </c>
      <c r="K86" s="67">
        <v>0.95833333333333282</v>
      </c>
      <c r="L86" s="67">
        <v>0.96527777777777724</v>
      </c>
      <c r="M86" s="67">
        <v>0.97222222222222165</v>
      </c>
      <c r="N86" s="67">
        <v>0.97916666666666607</v>
      </c>
      <c r="O86" s="67">
        <v>0.98611111111111049</v>
      </c>
      <c r="P86" s="67">
        <v>0.99305555555555491</v>
      </c>
      <c r="Q86" s="68">
        <v>0.99999999999999933</v>
      </c>
    </row>
    <row r="87" spans="2:46" x14ac:dyDescent="0.3">
      <c r="C87" s="3" t="s">
        <v>60</v>
      </c>
      <c r="D87" s="117">
        <v>0.91111111111111076</v>
      </c>
      <c r="E87" s="117">
        <v>0.91805555555555518</v>
      </c>
      <c r="F87" s="117">
        <v>0.9249999999999996</v>
      </c>
      <c r="G87" s="117">
        <v>0.93194444444444402</v>
      </c>
      <c r="H87" s="117">
        <v>0.93888888888888844</v>
      </c>
      <c r="I87" s="117">
        <v>0.94583333333333286</v>
      </c>
      <c r="J87" s="117">
        <v>0.95277777777777728</v>
      </c>
      <c r="K87" s="117">
        <v>0.9597222222222217</v>
      </c>
      <c r="L87" s="117">
        <v>0.96666666666666612</v>
      </c>
      <c r="M87" s="117">
        <v>0.97361111111111054</v>
      </c>
      <c r="N87" s="117">
        <v>0.98055555555555496</v>
      </c>
      <c r="O87" s="117">
        <v>0.98749999999999938</v>
      </c>
      <c r="P87" s="117">
        <v>0.9944444444444438</v>
      </c>
      <c r="Q87" s="120">
        <v>1.0013888888888882</v>
      </c>
    </row>
    <row r="88" spans="2:46" ht="15" thickBot="1" x14ac:dyDescent="0.35">
      <c r="C88" s="4" t="s">
        <v>8</v>
      </c>
      <c r="D88" s="8">
        <v>0.91319444444444409</v>
      </c>
      <c r="E88" s="8">
        <v>0.92013888888888851</v>
      </c>
      <c r="F88" s="8">
        <v>0.92708333333333293</v>
      </c>
      <c r="G88" s="8">
        <v>0.93402777777777735</v>
      </c>
      <c r="H88" s="8">
        <v>0.94097222222222177</v>
      </c>
      <c r="I88" s="8">
        <v>0.94791666666666619</v>
      </c>
      <c r="J88" s="8">
        <v>0.95486111111111061</v>
      </c>
      <c r="K88" s="8">
        <v>0.96180555555555503</v>
      </c>
      <c r="L88" s="8">
        <v>0.96874999999999944</v>
      </c>
      <c r="M88" s="8">
        <v>0.97569444444444386</v>
      </c>
      <c r="N88" s="8">
        <v>0.98263888888888828</v>
      </c>
      <c r="O88" s="8">
        <v>0.9895833333333327</v>
      </c>
      <c r="P88" s="8">
        <v>0.99652777777777712</v>
      </c>
      <c r="Q88" s="12">
        <v>1.0034722222222217</v>
      </c>
    </row>
    <row r="89" spans="2:46" ht="15" thickBot="1" x14ac:dyDescent="0.35"/>
    <row r="90" spans="2:46" ht="15" thickBot="1" x14ac:dyDescent="0.35">
      <c r="C90" s="116" t="s">
        <v>78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9"/>
      <c r="Q90" s="9"/>
    </row>
    <row r="91" spans="2:46" ht="15" thickBot="1" x14ac:dyDescent="0.35">
      <c r="C91" s="3" t="s">
        <v>88</v>
      </c>
      <c r="D91" s="67">
        <v>1.0069444444444438</v>
      </c>
      <c r="E91" s="67">
        <v>1.0138888888888882</v>
      </c>
      <c r="F91" s="67">
        <v>1.0208333333333326</v>
      </c>
      <c r="G91" s="67">
        <v>1.027777777777777</v>
      </c>
      <c r="H91" s="67">
        <v>1.0347222222222214</v>
      </c>
      <c r="I91" s="67">
        <v>1.0416666666666659</v>
      </c>
      <c r="J91" s="67">
        <v>1.0486111111111103</v>
      </c>
      <c r="K91" s="67">
        <v>1.0555555555555547</v>
      </c>
      <c r="L91" s="67">
        <v>1.0624999999999991</v>
      </c>
      <c r="M91" s="67">
        <v>1.0694444444444435</v>
      </c>
      <c r="N91" s="67">
        <v>1.076388888888888</v>
      </c>
      <c r="O91" s="67">
        <v>1.0833333333333324</v>
      </c>
      <c r="P91" s="68">
        <v>1.0902777777777768</v>
      </c>
      <c r="Q91" s="68">
        <v>9.7222222222222224E-2</v>
      </c>
    </row>
    <row r="92" spans="2:46" x14ac:dyDescent="0.3">
      <c r="C92" s="3" t="s">
        <v>60</v>
      </c>
      <c r="D92" s="117">
        <v>1.0083333333333326</v>
      </c>
      <c r="E92" s="117">
        <v>1.0152777777777771</v>
      </c>
      <c r="F92" s="117">
        <v>1.0222222222222215</v>
      </c>
      <c r="G92" s="117">
        <v>1.0291666666666659</v>
      </c>
      <c r="H92" s="117">
        <v>1.0361111111111103</v>
      </c>
      <c r="I92" s="117">
        <v>1.0430555555555547</v>
      </c>
      <c r="J92" s="117">
        <v>1.0499999999999992</v>
      </c>
      <c r="K92" s="117">
        <v>1.0569444444444436</v>
      </c>
      <c r="L92" s="117">
        <v>1.063888888888888</v>
      </c>
      <c r="M92" s="117">
        <v>1.0708333333333324</v>
      </c>
      <c r="N92" s="117">
        <v>1.0777777777777768</v>
      </c>
      <c r="O92" s="117">
        <v>1.0847222222222213</v>
      </c>
      <c r="P92" s="117">
        <v>1.0916666666666657</v>
      </c>
      <c r="Q92" s="120">
        <v>9.8611111111111108E-2</v>
      </c>
    </row>
    <row r="93" spans="2:46" ht="15" thickBot="1" x14ac:dyDescent="0.35">
      <c r="C93" s="4" t="s">
        <v>8</v>
      </c>
      <c r="D93" s="118">
        <v>1.0104166666666661</v>
      </c>
      <c r="E93" s="118">
        <v>1.0173611111111105</v>
      </c>
      <c r="F93" s="118">
        <v>1.0243055555555549</v>
      </c>
      <c r="G93" s="118">
        <v>1.0312499999999993</v>
      </c>
      <c r="H93" s="118">
        <v>1.0381944444444438</v>
      </c>
      <c r="I93" s="118">
        <v>1.0451388888888882</v>
      </c>
      <c r="J93" s="118">
        <v>1.0520833333333326</v>
      </c>
      <c r="K93" s="118">
        <v>1.059027777777777</v>
      </c>
      <c r="L93" s="118">
        <v>1.0659722222222214</v>
      </c>
      <c r="M93" s="118">
        <v>1.0729166666666659</v>
      </c>
      <c r="N93" s="118">
        <v>1.0798611111111103</v>
      </c>
      <c r="O93" s="118">
        <v>1.0868055555555547</v>
      </c>
      <c r="P93" s="119">
        <v>1.0937499999999991</v>
      </c>
      <c r="Q93" s="119">
        <v>0.10069444444444445</v>
      </c>
    </row>
  </sheetData>
  <pageMargins left="0.31496062992125984" right="0.70866141732283472" top="0" bottom="0" header="0.31496062992125984" footer="0.31496062992125984"/>
  <pageSetup paperSize="9" scale="4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B9B5-C868-427B-AA4E-201F026163A3}">
  <sheetPr>
    <pageSetUpPr fitToPage="1"/>
  </sheetPr>
  <dimension ref="B1:AE104"/>
  <sheetViews>
    <sheetView tabSelected="1" topLeftCell="A61" zoomScaleNormal="100" workbookViewId="0">
      <selection activeCell="G95" sqref="G95"/>
    </sheetView>
  </sheetViews>
  <sheetFormatPr baseColWidth="10" defaultRowHeight="14.4" x14ac:dyDescent="0.3"/>
  <cols>
    <col min="3" max="3" width="34.5546875" customWidth="1"/>
    <col min="22" max="22" width="26.44140625" bestFit="1" customWidth="1"/>
    <col min="23" max="23" width="26.33203125" customWidth="1"/>
    <col min="24" max="24" width="15.44140625" bestFit="1" customWidth="1"/>
    <col min="26" max="26" width="13.6640625" bestFit="1" customWidth="1"/>
    <col min="27" max="27" width="33.88671875" customWidth="1"/>
  </cols>
  <sheetData>
    <row r="1" spans="2:31" ht="15" thickBot="1" x14ac:dyDescent="0.35"/>
    <row r="2" spans="2:31" ht="15" thickBot="1" x14ac:dyDescent="0.35">
      <c r="C2" s="94" t="s">
        <v>66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6"/>
    </row>
    <row r="3" spans="2:31" ht="15" thickBot="1" x14ac:dyDescent="0.35"/>
    <row r="4" spans="2:31" ht="15" thickBot="1" x14ac:dyDescent="0.35">
      <c r="C4" s="1" t="s">
        <v>9</v>
      </c>
      <c r="D4" s="1">
        <v>1</v>
      </c>
      <c r="E4" s="9">
        <v>2</v>
      </c>
      <c r="F4" s="1">
        <v>1</v>
      </c>
      <c r="G4" s="1">
        <v>2</v>
      </c>
      <c r="H4" s="1">
        <v>1</v>
      </c>
      <c r="I4" s="1">
        <v>2</v>
      </c>
      <c r="J4" s="1">
        <v>1</v>
      </c>
      <c r="K4" s="1">
        <v>2</v>
      </c>
      <c r="L4" s="1">
        <v>1</v>
      </c>
      <c r="M4" s="9">
        <v>2</v>
      </c>
      <c r="N4" s="1">
        <v>1</v>
      </c>
      <c r="O4" s="9">
        <v>2</v>
      </c>
      <c r="P4" s="1">
        <v>1</v>
      </c>
      <c r="Q4" s="9">
        <v>2</v>
      </c>
      <c r="V4" s="113" t="s">
        <v>74</v>
      </c>
      <c r="W4" s="114"/>
      <c r="X4" s="114"/>
      <c r="Y4" s="114"/>
      <c r="Z4" s="114"/>
      <c r="AA4" s="114"/>
      <c r="AB4" s="115"/>
    </row>
    <row r="5" spans="2:31" ht="15" thickBot="1" x14ac:dyDescent="0.35">
      <c r="B5" s="5"/>
      <c r="C5" s="2" t="s">
        <v>0</v>
      </c>
      <c r="D5" s="13">
        <v>0.8125</v>
      </c>
      <c r="E5" s="14">
        <v>0.82291666666666663</v>
      </c>
      <c r="F5" s="13">
        <v>0.83333333333333326</v>
      </c>
      <c r="G5" s="13">
        <v>0.84374999999999989</v>
      </c>
      <c r="H5" s="13">
        <v>0.85416666666666652</v>
      </c>
      <c r="I5" s="13">
        <v>0.86458333333333315</v>
      </c>
      <c r="J5" s="13">
        <v>0.87499999999999978</v>
      </c>
      <c r="K5" s="13">
        <v>0.88541666666666641</v>
      </c>
      <c r="L5" s="13">
        <v>0.89583333333333304</v>
      </c>
      <c r="M5" s="14">
        <v>0.90624999999999967</v>
      </c>
      <c r="N5" s="13">
        <v>0.9166666666666663</v>
      </c>
      <c r="O5" s="14">
        <v>0.92708333333333293</v>
      </c>
      <c r="P5" s="13">
        <v>0.93749999999999956</v>
      </c>
      <c r="Q5" s="14">
        <v>0.94791666666666619</v>
      </c>
      <c r="V5" s="36"/>
      <c r="W5" s="36"/>
      <c r="X5" s="36"/>
      <c r="Y5" s="36"/>
    </row>
    <row r="6" spans="2:31" ht="15" thickBot="1" x14ac:dyDescent="0.35">
      <c r="B6" s="5"/>
      <c r="C6" s="3" t="s">
        <v>1</v>
      </c>
      <c r="D6" s="7">
        <v>0.81527777777777777</v>
      </c>
      <c r="E6" s="11">
        <v>0.8256944444444444</v>
      </c>
      <c r="F6" s="7">
        <v>0.83611111111111103</v>
      </c>
      <c r="G6" s="7">
        <v>0.84652777777777766</v>
      </c>
      <c r="H6" s="7">
        <v>0.85694444444444429</v>
      </c>
      <c r="I6" s="7">
        <v>0.86736111111111092</v>
      </c>
      <c r="J6" s="7">
        <v>0.87777777777777755</v>
      </c>
      <c r="K6" s="7">
        <v>0.88819444444444418</v>
      </c>
      <c r="L6" s="7">
        <v>0.89861111111111081</v>
      </c>
      <c r="M6" s="11">
        <v>0.90902777777777743</v>
      </c>
      <c r="N6" s="7">
        <v>0.91944444444444406</v>
      </c>
      <c r="O6" s="11">
        <v>0.92986111111111069</v>
      </c>
      <c r="P6" s="7">
        <v>0.94027777777777732</v>
      </c>
      <c r="Q6" s="11">
        <v>0.95069444444444395</v>
      </c>
      <c r="V6" s="37" t="s">
        <v>32</v>
      </c>
      <c r="W6" s="38" t="s">
        <v>33</v>
      </c>
      <c r="X6" s="39" t="s">
        <v>34</v>
      </c>
      <c r="Y6" s="36"/>
    </row>
    <row r="7" spans="2:31" x14ac:dyDescent="0.3">
      <c r="B7" s="5"/>
      <c r="C7" s="3" t="s">
        <v>2</v>
      </c>
      <c r="D7" s="7">
        <v>0.81736111111111109</v>
      </c>
      <c r="E7" s="11">
        <v>0.82777777777777772</v>
      </c>
      <c r="F7" s="7">
        <v>0.83819444444444435</v>
      </c>
      <c r="G7" s="7">
        <v>0.84861111111111098</v>
      </c>
      <c r="H7" s="7">
        <v>0.85902777777777761</v>
      </c>
      <c r="I7" s="7">
        <v>0.86944444444444424</v>
      </c>
      <c r="J7" s="7">
        <v>0.87986111111111087</v>
      </c>
      <c r="K7" s="7">
        <v>0.8902777777777775</v>
      </c>
      <c r="L7" s="7">
        <v>0.90069444444444413</v>
      </c>
      <c r="M7" s="11">
        <v>0.91111111111111076</v>
      </c>
      <c r="N7" s="7">
        <v>0.92152777777777739</v>
      </c>
      <c r="O7" s="11">
        <v>0.93194444444444402</v>
      </c>
      <c r="P7" s="7">
        <v>0.94236111111111065</v>
      </c>
      <c r="Q7" s="11">
        <v>0.95277777777777728</v>
      </c>
      <c r="V7" s="46" t="s">
        <v>43</v>
      </c>
      <c r="W7" s="47" t="s">
        <v>8</v>
      </c>
      <c r="X7" s="48">
        <v>4.91</v>
      </c>
      <c r="Y7" s="36"/>
      <c r="Z7" s="82" t="s">
        <v>45</v>
      </c>
      <c r="AA7" s="83"/>
      <c r="AB7" s="42">
        <v>28</v>
      </c>
    </row>
    <row r="8" spans="2:31" ht="15" thickBot="1" x14ac:dyDescent="0.35">
      <c r="B8" s="5"/>
      <c r="C8" s="4" t="s">
        <v>8</v>
      </c>
      <c r="D8" s="7">
        <v>0.82152777777777775</v>
      </c>
      <c r="E8" s="11">
        <v>0.83194444444444438</v>
      </c>
      <c r="F8" s="7">
        <v>0.84236111111111101</v>
      </c>
      <c r="G8" s="7">
        <v>0.85277777777777763</v>
      </c>
      <c r="H8" s="7">
        <v>0.86319444444444426</v>
      </c>
      <c r="I8" s="7">
        <v>0.87361111111111089</v>
      </c>
      <c r="J8" s="7">
        <v>0.88402777777777752</v>
      </c>
      <c r="K8" s="7">
        <v>0.89444444444444415</v>
      </c>
      <c r="L8" s="7">
        <v>0.90486111111111078</v>
      </c>
      <c r="M8" s="11">
        <v>0.91527777777777741</v>
      </c>
      <c r="N8" s="7">
        <v>0.92569444444444404</v>
      </c>
      <c r="O8" s="11">
        <v>0.93611111111111067</v>
      </c>
      <c r="P8" s="7">
        <v>0.9465277777777773</v>
      </c>
      <c r="Q8" s="11">
        <v>0.95694444444444393</v>
      </c>
      <c r="V8" s="49" t="s">
        <v>44</v>
      </c>
      <c r="W8" s="50" t="s">
        <v>43</v>
      </c>
      <c r="X8" s="51">
        <v>4.45</v>
      </c>
      <c r="Y8" s="36"/>
      <c r="Z8" s="84" t="s">
        <v>46</v>
      </c>
      <c r="AA8" s="85"/>
      <c r="AB8" s="43">
        <v>28</v>
      </c>
    </row>
    <row r="9" spans="2:31" x14ac:dyDescent="0.3">
      <c r="B9" s="5"/>
      <c r="C9" s="2" t="s">
        <v>8</v>
      </c>
      <c r="D9" s="13">
        <v>0.82291666666666663</v>
      </c>
      <c r="E9" s="14">
        <v>0.83333333333333326</v>
      </c>
      <c r="F9" s="13">
        <v>0.84374999999999989</v>
      </c>
      <c r="G9" s="13">
        <v>0.85416666666666652</v>
      </c>
      <c r="H9" s="13">
        <v>0.86458333333333315</v>
      </c>
      <c r="I9" s="13">
        <v>0.87499999999999978</v>
      </c>
      <c r="J9" s="13">
        <v>0.88541666666666641</v>
      </c>
      <c r="K9" s="13">
        <v>0.89583333333333304</v>
      </c>
      <c r="L9" s="13">
        <v>0.90624999999999967</v>
      </c>
      <c r="M9" s="14">
        <v>0.9166666666666663</v>
      </c>
      <c r="N9" s="13">
        <v>0.92708333333333293</v>
      </c>
      <c r="O9" s="14">
        <v>0.93749999999999956</v>
      </c>
      <c r="P9" s="13">
        <v>0.94791666666666619</v>
      </c>
      <c r="Q9" s="14">
        <v>0.95833333333333282</v>
      </c>
      <c r="V9" s="49" t="s">
        <v>35</v>
      </c>
      <c r="W9" s="50" t="s">
        <v>43</v>
      </c>
      <c r="X9" s="51">
        <v>7.9</v>
      </c>
      <c r="Y9" s="36"/>
      <c r="Z9" s="84" t="s">
        <v>47</v>
      </c>
      <c r="AA9" s="85"/>
      <c r="AB9" s="40">
        <v>2</v>
      </c>
    </row>
    <row r="10" spans="2:31" ht="15" thickBot="1" x14ac:dyDescent="0.35">
      <c r="B10" s="5"/>
      <c r="C10" s="3" t="s">
        <v>5</v>
      </c>
      <c r="D10" s="7">
        <v>0.82638888888888884</v>
      </c>
      <c r="E10" s="11">
        <v>0.83680555555555547</v>
      </c>
      <c r="F10" s="7">
        <v>0.8472222222222221</v>
      </c>
      <c r="G10" s="7">
        <v>0.85763888888888873</v>
      </c>
      <c r="H10" s="7">
        <v>0.86805555555555536</v>
      </c>
      <c r="I10" s="7">
        <v>0.87847222222222199</v>
      </c>
      <c r="J10" s="7">
        <v>0.88888888888888862</v>
      </c>
      <c r="K10" s="7">
        <v>0.89930555555555525</v>
      </c>
      <c r="L10" s="7">
        <v>0.90972222222222188</v>
      </c>
      <c r="M10" s="11">
        <v>0.92013888888888851</v>
      </c>
      <c r="N10" s="7">
        <v>0.93055555555555514</v>
      </c>
      <c r="O10" s="11">
        <v>0.94097222222222177</v>
      </c>
      <c r="P10" s="7">
        <v>0.9513888888888884</v>
      </c>
      <c r="Q10" s="11">
        <v>0.96180555555555503</v>
      </c>
      <c r="V10" s="52" t="s">
        <v>43</v>
      </c>
      <c r="W10" s="53" t="s">
        <v>35</v>
      </c>
      <c r="X10" s="54">
        <v>7.9</v>
      </c>
      <c r="Y10" s="36"/>
      <c r="Z10" s="86" t="s">
        <v>48</v>
      </c>
      <c r="AA10" s="87"/>
      <c r="AB10" s="41">
        <v>2</v>
      </c>
    </row>
    <row r="11" spans="2:31" ht="15" thickBot="1" x14ac:dyDescent="0.35">
      <c r="B11" s="5"/>
      <c r="C11" s="3" t="s">
        <v>6</v>
      </c>
      <c r="D11" s="7">
        <v>0.82847222222222228</v>
      </c>
      <c r="E11" s="11">
        <v>0.83888888888888891</v>
      </c>
      <c r="F11" s="7">
        <v>0.84930555555555554</v>
      </c>
      <c r="G11" s="7">
        <v>0.85972222222222217</v>
      </c>
      <c r="H11" s="7">
        <v>0.8701388888888888</v>
      </c>
      <c r="I11" s="7">
        <v>0.88055555555555542</v>
      </c>
      <c r="J11" s="7">
        <v>0.89097222222222205</v>
      </c>
      <c r="K11" s="7">
        <v>0.90138888888888868</v>
      </c>
      <c r="L11" s="7">
        <v>0.91180555555555531</v>
      </c>
      <c r="M11" s="11">
        <v>0.92222222222222194</v>
      </c>
      <c r="N11" s="7">
        <v>0.93263888888888857</v>
      </c>
      <c r="O11" s="11">
        <v>0.9430555555555552</v>
      </c>
      <c r="P11" s="7">
        <v>0.95347222222222183</v>
      </c>
      <c r="Q11" s="11">
        <v>0.96388888888888846</v>
      </c>
      <c r="V11" s="28"/>
      <c r="W11" s="28"/>
      <c r="X11" s="28"/>
      <c r="Y11" s="36"/>
    </row>
    <row r="12" spans="2:31" ht="15" thickBot="1" x14ac:dyDescent="0.35">
      <c r="B12" s="5"/>
      <c r="C12" s="4" t="s">
        <v>7</v>
      </c>
      <c r="D12" s="8">
        <v>0.83194444444444449</v>
      </c>
      <c r="E12" s="8">
        <v>0.84236111111111112</v>
      </c>
      <c r="F12" s="8">
        <v>0.85277777777777775</v>
      </c>
      <c r="G12" s="8">
        <v>0.86319444444444438</v>
      </c>
      <c r="H12" s="8">
        <v>0.87361111111111101</v>
      </c>
      <c r="I12" s="8">
        <v>0.88402777777777763</v>
      </c>
      <c r="J12" s="8">
        <v>0.89444444444444426</v>
      </c>
      <c r="K12" s="8">
        <v>0.90486111111111089</v>
      </c>
      <c r="L12" s="8">
        <v>0.91527777777777752</v>
      </c>
      <c r="M12" s="8">
        <v>0.92569444444444415</v>
      </c>
      <c r="N12" s="8">
        <v>0.93611111111111078</v>
      </c>
      <c r="O12" s="8">
        <v>0.94652777777777741</v>
      </c>
      <c r="P12" s="8">
        <v>0.95694444444444404</v>
      </c>
      <c r="Q12" s="12">
        <v>0.96736111111111067</v>
      </c>
      <c r="V12" s="90" t="s">
        <v>49</v>
      </c>
      <c r="W12" s="91"/>
      <c r="X12" s="44">
        <f>X7*AB7</f>
        <v>137.48000000000002</v>
      </c>
      <c r="Y12" s="36"/>
      <c r="Z12" s="82" t="s">
        <v>37</v>
      </c>
      <c r="AA12" s="83"/>
      <c r="AB12" s="44">
        <f>AB9*X9</f>
        <v>15.8</v>
      </c>
    </row>
    <row r="13" spans="2:31" x14ac:dyDescent="0.3">
      <c r="B13" s="5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92" t="s">
        <v>50</v>
      </c>
      <c r="W13" s="93"/>
      <c r="X13" s="40">
        <f>X8*AB8</f>
        <v>124.60000000000001</v>
      </c>
      <c r="Y13" s="36"/>
      <c r="Z13" s="84"/>
      <c r="AA13" s="85"/>
      <c r="AB13" s="40">
        <f>X10*AB10</f>
        <v>15.8</v>
      </c>
      <c r="AC13" s="28"/>
      <c r="AD13" s="28"/>
      <c r="AE13" s="28"/>
    </row>
    <row r="14" spans="2:31" ht="15" thickBot="1" x14ac:dyDescent="0.35">
      <c r="B14" s="5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88" t="s">
        <v>36</v>
      </c>
      <c r="W14" s="89"/>
      <c r="X14" s="41">
        <f>X12+X13</f>
        <v>262.08000000000004</v>
      </c>
      <c r="Z14" s="88" t="s">
        <v>38</v>
      </c>
      <c r="AA14" s="89"/>
      <c r="AB14" s="41">
        <f>AB12+AB13</f>
        <v>31.6</v>
      </c>
      <c r="AC14" s="28"/>
      <c r="AD14" s="28"/>
      <c r="AE14" s="28"/>
    </row>
    <row r="15" spans="2:31" ht="15" thickBot="1" x14ac:dyDescent="0.35">
      <c r="B15" s="5"/>
      <c r="C15" s="1" t="s">
        <v>9</v>
      </c>
      <c r="D15" s="1">
        <v>1</v>
      </c>
      <c r="E15" s="1">
        <v>2</v>
      </c>
      <c r="F15" s="1">
        <v>1</v>
      </c>
      <c r="G15" s="1">
        <v>2</v>
      </c>
      <c r="H15" s="1">
        <v>1</v>
      </c>
      <c r="I15" s="9">
        <v>2</v>
      </c>
      <c r="J15" s="1">
        <v>1</v>
      </c>
      <c r="K15" s="9">
        <v>2</v>
      </c>
      <c r="L15" s="1">
        <v>1</v>
      </c>
      <c r="M15" s="1">
        <v>2</v>
      </c>
      <c r="N15" s="1">
        <v>1</v>
      </c>
      <c r="O15" s="1">
        <v>2</v>
      </c>
      <c r="P15" s="1">
        <v>1</v>
      </c>
      <c r="Q15" s="9">
        <v>2</v>
      </c>
      <c r="R15" s="28"/>
      <c r="S15" s="28"/>
      <c r="T15" s="28"/>
      <c r="U15" s="28"/>
      <c r="Z15" s="28"/>
      <c r="AA15" s="28"/>
      <c r="AB15" s="28"/>
      <c r="AC15" s="28"/>
      <c r="AD15" s="28"/>
      <c r="AE15" s="28"/>
    </row>
    <row r="16" spans="2:31" x14ac:dyDescent="0.3">
      <c r="B16" s="5"/>
      <c r="C16" s="2" t="s">
        <v>0</v>
      </c>
      <c r="D16" s="13">
        <v>0.95833333333333282</v>
      </c>
      <c r="E16" s="13">
        <v>0.96874999999999944</v>
      </c>
      <c r="F16" s="13">
        <v>0.97916666666666607</v>
      </c>
      <c r="G16" s="13">
        <v>0.9895833333333327</v>
      </c>
      <c r="H16" s="13">
        <v>0.99999999999999933</v>
      </c>
      <c r="I16" s="14">
        <v>1.0104166666666661</v>
      </c>
      <c r="J16" s="13">
        <v>1.0208333333333328</v>
      </c>
      <c r="K16" s="14">
        <v>1.0312499999999996</v>
      </c>
      <c r="L16" s="13">
        <v>1.0416666666666663</v>
      </c>
      <c r="M16" s="13">
        <v>1.052083333333333</v>
      </c>
      <c r="N16" s="13">
        <v>1.0624999999999998</v>
      </c>
      <c r="O16" s="13">
        <v>1.0729166666666665</v>
      </c>
      <c r="P16" s="13">
        <v>1.0833333333333333</v>
      </c>
      <c r="Q16" s="14">
        <v>1.09375</v>
      </c>
      <c r="R16" s="28"/>
      <c r="S16" s="28"/>
      <c r="T16" s="28"/>
      <c r="U16" s="28"/>
      <c r="V16" s="90" t="s">
        <v>39</v>
      </c>
      <c r="W16" s="91"/>
      <c r="X16" s="42">
        <v>2</v>
      </c>
      <c r="Z16" s="71" t="s">
        <v>70</v>
      </c>
      <c r="AA16" s="72"/>
      <c r="AB16" s="73"/>
      <c r="AC16" s="28"/>
      <c r="AD16" s="28"/>
      <c r="AE16" s="28"/>
    </row>
    <row r="17" spans="2:31" x14ac:dyDescent="0.3">
      <c r="B17" s="5"/>
      <c r="C17" s="3" t="s">
        <v>1</v>
      </c>
      <c r="D17" s="7">
        <v>0.96111111111111058</v>
      </c>
      <c r="E17" s="7">
        <v>0.97152777777777721</v>
      </c>
      <c r="F17" s="7">
        <v>0.98194444444444384</v>
      </c>
      <c r="G17" s="7">
        <v>0.99236111111111047</v>
      </c>
      <c r="H17" s="7">
        <v>1.0027777777777771</v>
      </c>
      <c r="I17" s="11">
        <v>1.0131944444444438</v>
      </c>
      <c r="J17" s="7">
        <v>1.0236111111111106</v>
      </c>
      <c r="K17" s="11">
        <v>1.0340277777777773</v>
      </c>
      <c r="L17" s="7">
        <v>1.0444444444444441</v>
      </c>
      <c r="M17" s="7">
        <v>1.0548611111111108</v>
      </c>
      <c r="N17" s="7">
        <v>1.0652777777777775</v>
      </c>
      <c r="O17" s="7">
        <v>1.0756944444444443</v>
      </c>
      <c r="P17" s="7">
        <v>1.086111111111111</v>
      </c>
      <c r="Q17" s="11">
        <v>1.0965277777777778</v>
      </c>
      <c r="R17" s="28"/>
      <c r="S17" s="28"/>
      <c r="T17" s="28"/>
      <c r="U17" s="28"/>
      <c r="V17" s="78" t="s">
        <v>40</v>
      </c>
      <c r="W17" s="79"/>
      <c r="X17" s="45">
        <f>X14*X16</f>
        <v>524.16000000000008</v>
      </c>
      <c r="Z17" s="74" t="s">
        <v>67</v>
      </c>
      <c r="AA17" s="75"/>
      <c r="AB17" s="60">
        <v>0.3125</v>
      </c>
      <c r="AC17" s="28"/>
      <c r="AD17" s="28"/>
      <c r="AE17" s="28"/>
    </row>
    <row r="18" spans="2:31" x14ac:dyDescent="0.3">
      <c r="B18" s="5"/>
      <c r="C18" s="3" t="s">
        <v>2</v>
      </c>
      <c r="D18" s="7">
        <v>0.96319444444444391</v>
      </c>
      <c r="E18" s="7">
        <v>0.97361111111111054</v>
      </c>
      <c r="F18" s="7">
        <v>0.98402777777777717</v>
      </c>
      <c r="G18" s="7">
        <v>0.9944444444444438</v>
      </c>
      <c r="H18" s="7">
        <v>1.0048611111111105</v>
      </c>
      <c r="I18" s="11">
        <v>1.0152777777777773</v>
      </c>
      <c r="J18" s="7">
        <v>1.025694444444444</v>
      </c>
      <c r="K18" s="11">
        <v>1.0361111111111108</v>
      </c>
      <c r="L18" s="7">
        <v>1.0465277777777775</v>
      </c>
      <c r="M18" s="7">
        <v>1.0569444444444442</v>
      </c>
      <c r="N18" s="7">
        <v>1.067361111111111</v>
      </c>
      <c r="O18" s="7">
        <v>1.0777777777777777</v>
      </c>
      <c r="P18" s="7">
        <v>1.0881944444444445</v>
      </c>
      <c r="Q18" s="11">
        <v>1.0986111111111112</v>
      </c>
      <c r="R18" s="28"/>
      <c r="S18" s="28"/>
      <c r="T18" s="28"/>
      <c r="U18" s="28"/>
      <c r="V18" s="78" t="s">
        <v>41</v>
      </c>
      <c r="W18" s="79"/>
      <c r="X18" s="45">
        <f>X16*AB14</f>
        <v>63.2</v>
      </c>
      <c r="Y18" s="36"/>
      <c r="Z18" s="74" t="s">
        <v>68</v>
      </c>
      <c r="AA18" s="75"/>
      <c r="AB18" s="60">
        <v>0.3125</v>
      </c>
      <c r="AC18" s="28"/>
      <c r="AD18" s="28"/>
      <c r="AE18" s="28"/>
    </row>
    <row r="19" spans="2:31" ht="15" thickBot="1" x14ac:dyDescent="0.35">
      <c r="B19" s="5"/>
      <c r="C19" s="4" t="s">
        <v>8</v>
      </c>
      <c r="D19" s="7">
        <v>0.96736111111111056</v>
      </c>
      <c r="E19" s="7">
        <v>0.97777777777777719</v>
      </c>
      <c r="F19" s="7">
        <v>0.98819444444444382</v>
      </c>
      <c r="G19" s="7">
        <v>0.99861111111111045</v>
      </c>
      <c r="H19" s="7">
        <v>1.0090277777777772</v>
      </c>
      <c r="I19" s="11">
        <v>1.0194444444444439</v>
      </c>
      <c r="J19" s="7">
        <v>1.0298611111111107</v>
      </c>
      <c r="K19" s="11">
        <v>1.0402777777777774</v>
      </c>
      <c r="L19" s="7">
        <v>1.0506944444444442</v>
      </c>
      <c r="M19" s="7">
        <v>1.0611111111111109</v>
      </c>
      <c r="N19" s="7">
        <v>1.0715277777777776</v>
      </c>
      <c r="O19" s="7">
        <v>1.0819444444444444</v>
      </c>
      <c r="P19" s="7">
        <v>1.0923611111111111</v>
      </c>
      <c r="Q19" s="11">
        <v>1.1027777777777779</v>
      </c>
      <c r="R19" s="28"/>
      <c r="S19" s="28"/>
      <c r="T19" s="28"/>
      <c r="U19" s="28"/>
      <c r="V19" s="80" t="s">
        <v>42</v>
      </c>
      <c r="W19" s="81"/>
      <c r="X19" s="55">
        <f>X17+X18</f>
        <v>587.36000000000013</v>
      </c>
      <c r="Y19" s="36"/>
      <c r="Z19" s="76" t="s">
        <v>69</v>
      </c>
      <c r="AA19" s="77"/>
      <c r="AB19" s="61">
        <f>AB17+AB18</f>
        <v>0.625</v>
      </c>
      <c r="AC19" s="28"/>
      <c r="AD19" s="28"/>
      <c r="AE19" s="28"/>
    </row>
    <row r="20" spans="2:31" x14ac:dyDescent="0.3">
      <c r="B20" s="5"/>
      <c r="C20" s="2" t="s">
        <v>8</v>
      </c>
      <c r="D20" s="13">
        <v>0.96874999999999944</v>
      </c>
      <c r="E20" s="13">
        <v>0.97916666666666607</v>
      </c>
      <c r="F20" s="13">
        <v>0.9895833333333327</v>
      </c>
      <c r="G20" s="13">
        <v>0.99999999999999933</v>
      </c>
      <c r="H20" s="13">
        <v>1.0104166666666661</v>
      </c>
      <c r="I20" s="14">
        <v>1.0208333333333328</v>
      </c>
      <c r="J20" s="14">
        <v>1.0312499999999996</v>
      </c>
      <c r="K20" s="14">
        <v>1.0416666666666663</v>
      </c>
      <c r="L20" s="13">
        <v>1.052083333333333</v>
      </c>
      <c r="M20" s="13">
        <v>1.0624999999999998</v>
      </c>
      <c r="N20" s="13">
        <v>1.0729166666666665</v>
      </c>
      <c r="O20" s="13">
        <v>1.0833333333333333</v>
      </c>
      <c r="P20" s="13">
        <v>1.09375</v>
      </c>
      <c r="Q20" s="14">
        <v>1.1041666666666667</v>
      </c>
      <c r="R20" s="28"/>
      <c r="S20" s="28"/>
      <c r="T20" s="28"/>
      <c r="U20" s="28"/>
      <c r="V20" s="36"/>
      <c r="W20" s="36"/>
      <c r="X20" s="36"/>
      <c r="Y20" s="36"/>
      <c r="AC20" s="28"/>
      <c r="AD20" s="28"/>
      <c r="AE20" s="28"/>
    </row>
    <row r="21" spans="2:31" x14ac:dyDescent="0.3">
      <c r="B21" s="5"/>
      <c r="C21" s="3" t="s">
        <v>5</v>
      </c>
      <c r="D21" s="7">
        <v>0.97222222222222165</v>
      </c>
      <c r="E21" s="7">
        <v>0.98263888888888828</v>
      </c>
      <c r="F21" s="7">
        <v>0.99305555555555491</v>
      </c>
      <c r="G21" s="7">
        <v>1.0034722222222217</v>
      </c>
      <c r="H21" s="7">
        <v>1.0138888888888884</v>
      </c>
      <c r="I21" s="11">
        <v>1.0243055555555551</v>
      </c>
      <c r="J21" s="7">
        <v>1.0347222222222219</v>
      </c>
      <c r="K21" s="11">
        <v>1.0451388888888886</v>
      </c>
      <c r="L21" s="7">
        <v>1.0555555555555554</v>
      </c>
      <c r="M21" s="7">
        <v>1.0659722222222221</v>
      </c>
      <c r="N21" s="7">
        <v>1.0763888888888888</v>
      </c>
      <c r="O21" s="7">
        <v>1.0868055555555556</v>
      </c>
      <c r="P21" s="7">
        <v>1.0972222222222223</v>
      </c>
      <c r="Q21" s="11">
        <v>1.1076388888888891</v>
      </c>
      <c r="R21" s="28"/>
      <c r="S21" s="28"/>
      <c r="T21" s="28"/>
      <c r="U21" s="28"/>
      <c r="Y21" s="36"/>
      <c r="Z21" s="28"/>
      <c r="AA21" s="28"/>
      <c r="AB21" s="28"/>
      <c r="AC21" s="28"/>
      <c r="AD21" s="28"/>
      <c r="AE21" s="28"/>
    </row>
    <row r="22" spans="2:31" x14ac:dyDescent="0.3">
      <c r="B22" s="5"/>
      <c r="C22" s="3" t="s">
        <v>6</v>
      </c>
      <c r="D22" s="7">
        <v>0.97430555555555509</v>
      </c>
      <c r="E22" s="7">
        <v>0.98472222222222172</v>
      </c>
      <c r="F22" s="7">
        <v>0.99513888888888835</v>
      </c>
      <c r="G22" s="7">
        <v>1.0055555555555551</v>
      </c>
      <c r="H22" s="7">
        <v>1.0159722222222218</v>
      </c>
      <c r="I22" s="11">
        <v>1.0263888888888886</v>
      </c>
      <c r="J22" s="7">
        <v>1.0368055555555553</v>
      </c>
      <c r="K22" s="11">
        <v>1.0472222222222221</v>
      </c>
      <c r="L22" s="7">
        <v>1.0576388888888888</v>
      </c>
      <c r="M22" s="7">
        <v>1.0680555555555555</v>
      </c>
      <c r="N22" s="7">
        <v>1.0784722222222223</v>
      </c>
      <c r="O22" s="7">
        <v>1.088888888888889</v>
      </c>
      <c r="P22" s="7">
        <v>1.0993055555555558</v>
      </c>
      <c r="Q22" s="11">
        <v>1.1097222222222225</v>
      </c>
      <c r="R22" s="28"/>
      <c r="S22" s="28"/>
      <c r="T22" s="28"/>
      <c r="U22" s="28"/>
      <c r="Y22" s="36"/>
      <c r="Z22" s="28"/>
      <c r="AA22" s="28"/>
      <c r="AB22" s="28"/>
      <c r="AC22" s="28"/>
      <c r="AD22" s="28"/>
      <c r="AE22" s="28"/>
    </row>
    <row r="23" spans="2:31" ht="15" thickBot="1" x14ac:dyDescent="0.35">
      <c r="B23" s="5"/>
      <c r="C23" s="4" t="s">
        <v>7</v>
      </c>
      <c r="D23" s="8">
        <v>0.9777777777777773</v>
      </c>
      <c r="E23" s="8">
        <v>0.98819444444444393</v>
      </c>
      <c r="F23" s="8">
        <v>0.99861111111111056</v>
      </c>
      <c r="G23" s="8">
        <v>1.0090277777777772</v>
      </c>
      <c r="H23" s="8">
        <v>1.0194444444444439</v>
      </c>
      <c r="I23" s="8">
        <v>1.0298611111111107</v>
      </c>
      <c r="J23" s="8">
        <v>1.0402777777777774</v>
      </c>
      <c r="K23" s="8">
        <v>1.0506944444444442</v>
      </c>
      <c r="L23" s="8">
        <v>1.0611111111111109</v>
      </c>
      <c r="M23" s="8">
        <v>1.0715277777777776</v>
      </c>
      <c r="N23" s="8">
        <v>1.0819444444444444</v>
      </c>
      <c r="O23" s="8">
        <v>1.0923611111111111</v>
      </c>
      <c r="P23" s="8">
        <v>1.1027777777777779</v>
      </c>
      <c r="Q23" s="12">
        <v>1.1131944444444446</v>
      </c>
      <c r="R23" s="28"/>
      <c r="S23" s="28"/>
      <c r="T23" s="28"/>
      <c r="U23" s="28"/>
      <c r="Y23" s="36"/>
      <c r="Z23" s="28"/>
      <c r="AA23" s="28"/>
      <c r="AB23" s="28"/>
      <c r="AC23" s="28"/>
      <c r="AD23" s="28"/>
      <c r="AE23" s="28"/>
    </row>
    <row r="24" spans="2:31" ht="15" thickBot="1" x14ac:dyDescent="0.35">
      <c r="B24" s="5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110" t="s">
        <v>71</v>
      </c>
      <c r="W24" s="111"/>
      <c r="X24" s="111"/>
      <c r="Y24" s="111"/>
      <c r="Z24" s="111"/>
      <c r="AA24" s="111"/>
      <c r="AB24" s="112"/>
      <c r="AC24" s="28"/>
      <c r="AD24" s="28"/>
      <c r="AE24" s="28"/>
    </row>
    <row r="25" spans="2:31" ht="15" thickBot="1" x14ac:dyDescent="0.35">
      <c r="B25" s="5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36"/>
      <c r="W25" s="36"/>
      <c r="X25" s="36"/>
      <c r="Y25" s="36"/>
      <c r="AC25" s="28"/>
      <c r="AD25" s="28"/>
      <c r="AE25" s="28"/>
    </row>
    <row r="26" spans="2:31" ht="15" thickBot="1" x14ac:dyDescent="0.35">
      <c r="B26" s="5"/>
      <c r="C26" s="9" t="s">
        <v>31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9"/>
      <c r="R26" s="28"/>
      <c r="S26" s="28"/>
      <c r="T26" s="28"/>
      <c r="U26" s="28"/>
      <c r="V26" s="37" t="s">
        <v>32</v>
      </c>
      <c r="W26" s="38" t="s">
        <v>33</v>
      </c>
      <c r="X26" s="39" t="s">
        <v>34</v>
      </c>
      <c r="Y26" s="36"/>
      <c r="AC26" s="28"/>
      <c r="AD26" s="28"/>
      <c r="AE26" s="28"/>
    </row>
    <row r="27" spans="2:31" x14ac:dyDescent="0.3">
      <c r="B27" s="5"/>
      <c r="C27" s="2" t="s">
        <v>24</v>
      </c>
      <c r="D27" s="34">
        <v>0.8125</v>
      </c>
      <c r="E27" s="34">
        <v>0.83333333333333337</v>
      </c>
      <c r="F27" s="34">
        <v>0.85416666666666674</v>
      </c>
      <c r="G27" s="34">
        <v>0.87500000000000011</v>
      </c>
      <c r="H27" s="34">
        <v>0.89583333333333348</v>
      </c>
      <c r="I27" s="34">
        <v>0.91666666666666685</v>
      </c>
      <c r="J27" s="34">
        <v>0.93750000000000022</v>
      </c>
      <c r="K27" s="34">
        <v>0.95833333333333359</v>
      </c>
      <c r="L27" s="34">
        <v>0.97916666666666696</v>
      </c>
      <c r="M27" s="34">
        <v>1.0000000000000002</v>
      </c>
      <c r="N27" s="34">
        <v>1.0208333333333335</v>
      </c>
      <c r="O27" s="34">
        <v>1.0416666666666667</v>
      </c>
      <c r="P27" s="34">
        <v>1.0625</v>
      </c>
      <c r="Q27" s="35">
        <v>1.0833333333333333</v>
      </c>
      <c r="R27" s="28"/>
      <c r="S27" s="28"/>
      <c r="T27" s="28"/>
      <c r="U27" s="28"/>
      <c r="V27" s="46" t="s">
        <v>54</v>
      </c>
      <c r="W27" s="47" t="s">
        <v>8</v>
      </c>
      <c r="X27" s="48">
        <v>3.7</v>
      </c>
      <c r="Y27" s="36"/>
      <c r="Z27" s="82" t="s">
        <v>57</v>
      </c>
      <c r="AA27" s="83"/>
      <c r="AB27" s="42">
        <v>15</v>
      </c>
      <c r="AC27" s="28"/>
      <c r="AD27" s="28"/>
      <c r="AE27" s="28"/>
    </row>
    <row r="28" spans="2:31" x14ac:dyDescent="0.3">
      <c r="B28" s="5"/>
      <c r="C28" s="3" t="s">
        <v>25</v>
      </c>
      <c r="D28" s="7">
        <v>0.81388888888888888</v>
      </c>
      <c r="E28" s="7">
        <v>0.83472222222222225</v>
      </c>
      <c r="F28" s="7">
        <v>0.85555555555555562</v>
      </c>
      <c r="G28" s="7">
        <v>0.87638888888888899</v>
      </c>
      <c r="H28" s="7">
        <v>0.89722222222222237</v>
      </c>
      <c r="I28" s="7">
        <v>0.91805555555555574</v>
      </c>
      <c r="J28" s="7">
        <v>0.93888888888888911</v>
      </c>
      <c r="K28" s="7">
        <v>0.95972222222222248</v>
      </c>
      <c r="L28" s="7">
        <v>0.98055555555555585</v>
      </c>
      <c r="M28" s="7">
        <v>1.0013888888888891</v>
      </c>
      <c r="N28" s="7">
        <v>1.0222222222222224</v>
      </c>
      <c r="O28" s="7">
        <v>1.0430555555555556</v>
      </c>
      <c r="P28" s="7">
        <v>1.0638888888888889</v>
      </c>
      <c r="Q28" s="11">
        <v>1.0847222222222221</v>
      </c>
      <c r="R28" s="28"/>
      <c r="S28" s="28"/>
      <c r="T28" s="28"/>
      <c r="U28" s="28"/>
      <c r="V28" s="49" t="s">
        <v>44</v>
      </c>
      <c r="W28" s="50" t="s">
        <v>54</v>
      </c>
      <c r="X28" s="51">
        <v>3.2</v>
      </c>
      <c r="Y28" s="36"/>
      <c r="Z28" s="84" t="s">
        <v>58</v>
      </c>
      <c r="AA28" s="85"/>
      <c r="AB28" s="43">
        <v>15</v>
      </c>
      <c r="AC28" s="28"/>
      <c r="AD28" s="28"/>
      <c r="AE28" s="28"/>
    </row>
    <row r="29" spans="2:31" x14ac:dyDescent="0.3">
      <c r="B29" s="5"/>
      <c r="C29" s="3" t="s">
        <v>26</v>
      </c>
      <c r="D29" s="7">
        <v>0.81597222222222221</v>
      </c>
      <c r="E29" s="7">
        <v>0.83680555555555558</v>
      </c>
      <c r="F29" s="7">
        <v>0.85763888888888895</v>
      </c>
      <c r="G29" s="7">
        <v>0.87847222222222232</v>
      </c>
      <c r="H29" s="7">
        <v>0.89930555555555569</v>
      </c>
      <c r="I29" s="7">
        <v>0.92013888888888906</v>
      </c>
      <c r="J29" s="7">
        <v>0.94097222222222243</v>
      </c>
      <c r="K29" s="7">
        <v>0.9618055555555558</v>
      </c>
      <c r="L29" s="7">
        <v>0.98263888888888917</v>
      </c>
      <c r="M29" s="7">
        <v>1.0034722222222225</v>
      </c>
      <c r="N29" s="7">
        <v>1.0243055555555558</v>
      </c>
      <c r="O29" s="7">
        <v>1.0451388888888891</v>
      </c>
      <c r="P29" s="7">
        <v>1.0659722222222223</v>
      </c>
      <c r="Q29" s="11">
        <v>1.0868055555555556</v>
      </c>
      <c r="R29" s="28"/>
      <c r="S29" s="28"/>
      <c r="T29" s="28"/>
      <c r="U29" s="28"/>
      <c r="V29" s="49" t="s">
        <v>35</v>
      </c>
      <c r="W29" s="50" t="s">
        <v>54</v>
      </c>
      <c r="X29" s="51">
        <v>7</v>
      </c>
      <c r="Y29" s="36"/>
      <c r="Z29" s="84" t="s">
        <v>47</v>
      </c>
      <c r="AA29" s="85"/>
      <c r="AB29" s="40">
        <v>1</v>
      </c>
      <c r="AC29" s="28"/>
      <c r="AD29" s="28"/>
      <c r="AE29" s="28"/>
    </row>
    <row r="30" spans="2:31" ht="15" thickBot="1" x14ac:dyDescent="0.35">
      <c r="B30" s="5"/>
      <c r="C30" s="4" t="s">
        <v>8</v>
      </c>
      <c r="D30" s="7">
        <v>0.81944444444444442</v>
      </c>
      <c r="E30" s="7">
        <v>0.84027777777777779</v>
      </c>
      <c r="F30" s="7">
        <v>0.86111111111111116</v>
      </c>
      <c r="G30" s="7">
        <v>0.88194444444444453</v>
      </c>
      <c r="H30" s="7">
        <v>0.9027777777777779</v>
      </c>
      <c r="I30" s="7">
        <v>0.92361111111111127</v>
      </c>
      <c r="J30" s="7">
        <v>0.94444444444444464</v>
      </c>
      <c r="K30" s="7">
        <v>0.96527777777777801</v>
      </c>
      <c r="L30" s="7">
        <v>0.98611111111111138</v>
      </c>
      <c r="M30" s="7">
        <v>1.0069444444444446</v>
      </c>
      <c r="N30" s="7">
        <v>1.0277777777777779</v>
      </c>
      <c r="O30" s="7">
        <v>1.0486111111111112</v>
      </c>
      <c r="P30" s="7">
        <v>1.0694444444444444</v>
      </c>
      <c r="Q30" s="11">
        <v>1.0902777777777777</v>
      </c>
      <c r="R30" s="28"/>
      <c r="S30" s="28"/>
      <c r="T30" s="28"/>
      <c r="U30" s="28"/>
      <c r="V30" s="52" t="s">
        <v>54</v>
      </c>
      <c r="W30" s="53" t="s">
        <v>35</v>
      </c>
      <c r="X30" s="54">
        <v>7</v>
      </c>
      <c r="Y30" s="36"/>
      <c r="Z30" s="86" t="s">
        <v>48</v>
      </c>
      <c r="AA30" s="87"/>
      <c r="AB30" s="41">
        <v>1</v>
      </c>
      <c r="AC30" s="28"/>
      <c r="AD30" s="28"/>
      <c r="AE30" s="28"/>
    </row>
    <row r="31" spans="2:31" ht="15" thickBot="1" x14ac:dyDescent="0.35">
      <c r="B31" s="5"/>
      <c r="C31" s="2" t="s">
        <v>8</v>
      </c>
      <c r="D31" s="34">
        <v>0.82291666666666663</v>
      </c>
      <c r="E31" s="34">
        <v>0.84375</v>
      </c>
      <c r="F31" s="34">
        <v>0.86458333333333337</v>
      </c>
      <c r="G31" s="34">
        <v>0.88541666666666674</v>
      </c>
      <c r="H31" s="34">
        <v>0.90625000000000011</v>
      </c>
      <c r="I31" s="34">
        <v>0.92708333333333348</v>
      </c>
      <c r="J31" s="34">
        <v>0.94791666666666685</v>
      </c>
      <c r="K31" s="34">
        <v>0.96875000000000022</v>
      </c>
      <c r="L31" s="34">
        <v>0.98958333333333359</v>
      </c>
      <c r="M31" s="34">
        <v>1.010416666666667</v>
      </c>
      <c r="N31" s="34">
        <v>1.0312500000000002</v>
      </c>
      <c r="O31" s="34">
        <v>1.0520833333333335</v>
      </c>
      <c r="P31" s="34">
        <v>1.0729166666666667</v>
      </c>
      <c r="Q31" s="35">
        <v>1.09375</v>
      </c>
      <c r="R31" s="28"/>
      <c r="S31" s="28"/>
      <c r="T31" s="28"/>
      <c r="U31" s="28"/>
      <c r="V31" s="28"/>
      <c r="W31" s="28"/>
      <c r="X31" s="28"/>
      <c r="Y31" s="36"/>
      <c r="AC31" s="28"/>
      <c r="AD31" s="28"/>
      <c r="AE31" s="28"/>
    </row>
    <row r="32" spans="2:31" x14ac:dyDescent="0.3">
      <c r="B32" s="5"/>
      <c r="C32" s="3" t="s">
        <v>27</v>
      </c>
      <c r="D32" s="7">
        <v>0.82777777777777772</v>
      </c>
      <c r="E32" s="7">
        <v>0.84861111111111109</v>
      </c>
      <c r="F32" s="7">
        <v>0.86944444444444446</v>
      </c>
      <c r="G32" s="7">
        <v>0.89027777777777783</v>
      </c>
      <c r="H32" s="7">
        <v>0.9111111111111112</v>
      </c>
      <c r="I32" s="7">
        <v>0.93194444444444458</v>
      </c>
      <c r="J32" s="7">
        <v>0.95277777777777795</v>
      </c>
      <c r="K32" s="7">
        <v>0.97361111111111132</v>
      </c>
      <c r="L32" s="7">
        <v>0.99444444444444469</v>
      </c>
      <c r="M32" s="7">
        <v>1.0152777777777779</v>
      </c>
      <c r="N32" s="7">
        <v>1.0361111111111112</v>
      </c>
      <c r="O32" s="7">
        <v>1.0569444444444445</v>
      </c>
      <c r="P32" s="7">
        <v>1.0777777777777777</v>
      </c>
      <c r="Q32" s="11">
        <v>1.098611111111111</v>
      </c>
      <c r="R32" s="28"/>
      <c r="S32" s="28"/>
      <c r="T32" s="28"/>
      <c r="U32" s="28"/>
      <c r="V32" s="90" t="s">
        <v>55</v>
      </c>
      <c r="W32" s="91"/>
      <c r="X32" s="44">
        <f>X27*AB27</f>
        <v>55.5</v>
      </c>
      <c r="Y32" s="36"/>
      <c r="Z32" s="82" t="s">
        <v>37</v>
      </c>
      <c r="AA32" s="83"/>
      <c r="AB32" s="44">
        <f>AB29*X29</f>
        <v>7</v>
      </c>
      <c r="AC32" s="28"/>
      <c r="AD32" s="28"/>
      <c r="AE32" s="28"/>
    </row>
    <row r="33" spans="2:31" x14ac:dyDescent="0.3">
      <c r="B33" s="5"/>
      <c r="C33" s="3" t="s">
        <v>28</v>
      </c>
      <c r="D33" s="7">
        <v>0.82916666666666672</v>
      </c>
      <c r="E33" s="7">
        <v>0.85000000000000009</v>
      </c>
      <c r="F33" s="7">
        <v>0.87083333333333346</v>
      </c>
      <c r="G33" s="7">
        <v>0.89166666666666683</v>
      </c>
      <c r="H33" s="7">
        <v>0.9125000000000002</v>
      </c>
      <c r="I33" s="7">
        <v>0.93333333333333357</v>
      </c>
      <c r="J33" s="7">
        <v>0.95416666666666694</v>
      </c>
      <c r="K33" s="7">
        <v>0.97500000000000031</v>
      </c>
      <c r="L33" s="7">
        <v>0.99583333333333368</v>
      </c>
      <c r="M33" s="7">
        <v>1.0166666666666671</v>
      </c>
      <c r="N33" s="7">
        <v>1.0375000000000003</v>
      </c>
      <c r="O33" s="7">
        <v>1.0583333333333336</v>
      </c>
      <c r="P33" s="7">
        <v>1.0791666666666668</v>
      </c>
      <c r="Q33" s="11">
        <v>1.1000000000000001</v>
      </c>
      <c r="R33" s="28"/>
      <c r="S33" s="28"/>
      <c r="T33" s="28"/>
      <c r="U33" s="28"/>
      <c r="V33" s="92" t="s">
        <v>56</v>
      </c>
      <c r="W33" s="93"/>
      <c r="X33" s="40">
        <f>X28*AB28</f>
        <v>48</v>
      </c>
      <c r="Y33" s="36"/>
      <c r="Z33" s="84"/>
      <c r="AA33" s="85"/>
      <c r="AB33" s="40">
        <f>X30*AB30</f>
        <v>7</v>
      </c>
      <c r="AC33" s="28"/>
      <c r="AD33" s="28"/>
      <c r="AE33" s="28"/>
    </row>
    <row r="34" spans="2:31" ht="15" thickBot="1" x14ac:dyDescent="0.35">
      <c r="B34" s="5"/>
      <c r="C34" s="4" t="s">
        <v>29</v>
      </c>
      <c r="D34" s="8">
        <v>0.83125000000000004</v>
      </c>
      <c r="E34" s="8">
        <v>0.85208333333333341</v>
      </c>
      <c r="F34" s="8">
        <v>0.87291666666666679</v>
      </c>
      <c r="G34" s="8">
        <v>0.89375000000000016</v>
      </c>
      <c r="H34" s="8">
        <v>0.91458333333333353</v>
      </c>
      <c r="I34" s="8">
        <v>0.9354166666666669</v>
      </c>
      <c r="J34" s="8">
        <v>0.95625000000000027</v>
      </c>
      <c r="K34" s="8">
        <v>0.97708333333333364</v>
      </c>
      <c r="L34" s="8">
        <v>0.99791666666666701</v>
      </c>
      <c r="M34" s="8">
        <v>1.0187500000000003</v>
      </c>
      <c r="N34" s="8">
        <v>1.0395833333333335</v>
      </c>
      <c r="O34" s="8">
        <v>1.0604166666666668</v>
      </c>
      <c r="P34" s="8">
        <v>1.08125</v>
      </c>
      <c r="Q34" s="12">
        <v>1.1020833333333333</v>
      </c>
      <c r="R34" s="28"/>
      <c r="S34" s="28"/>
      <c r="T34" s="28"/>
      <c r="U34" s="28"/>
      <c r="V34" s="88" t="s">
        <v>36</v>
      </c>
      <c r="W34" s="89"/>
      <c r="X34" s="41">
        <f>X32+X33</f>
        <v>103.5</v>
      </c>
      <c r="Z34" s="88" t="s">
        <v>38</v>
      </c>
      <c r="AA34" s="89"/>
      <c r="AB34" s="41">
        <f>AB32+AB33</f>
        <v>14</v>
      </c>
      <c r="AC34" s="28"/>
      <c r="AD34" s="28"/>
      <c r="AE34" s="28"/>
    </row>
    <row r="35" spans="2:31" ht="15" thickBot="1" x14ac:dyDescent="0.35">
      <c r="R35" s="28"/>
      <c r="Z35" s="28"/>
      <c r="AA35" s="28"/>
      <c r="AB35" s="28"/>
    </row>
    <row r="36" spans="2:31" ht="15" thickBot="1" x14ac:dyDescent="0.35">
      <c r="R36" s="28"/>
      <c r="V36" s="90" t="s">
        <v>39</v>
      </c>
      <c r="W36" s="91"/>
      <c r="X36" s="42">
        <v>2</v>
      </c>
      <c r="Z36" s="71" t="s">
        <v>70</v>
      </c>
      <c r="AA36" s="72"/>
      <c r="AB36" s="73"/>
    </row>
    <row r="37" spans="2:31" ht="15" thickBot="1" x14ac:dyDescent="0.35">
      <c r="C37" s="9" t="s">
        <v>10</v>
      </c>
      <c r="D37" s="16"/>
      <c r="E37" s="1"/>
      <c r="F37" s="1"/>
      <c r="G37" s="9"/>
      <c r="V37" s="78" t="s">
        <v>40</v>
      </c>
      <c r="W37" s="79"/>
      <c r="X37" s="45">
        <f>X34*X36</f>
        <v>207</v>
      </c>
      <c r="Z37" s="74" t="s">
        <v>67</v>
      </c>
      <c r="AA37" s="75"/>
      <c r="AB37" s="60">
        <v>0.3125</v>
      </c>
    </row>
    <row r="38" spans="2:31" ht="15" thickBot="1" x14ac:dyDescent="0.35">
      <c r="B38" s="5"/>
      <c r="C38" s="2" t="s">
        <v>11</v>
      </c>
      <c r="D38" s="20">
        <v>0.81597222222222221</v>
      </c>
      <c r="E38" s="21">
        <v>0.85763888888888884</v>
      </c>
      <c r="F38" s="21">
        <v>0.89930555555555547</v>
      </c>
      <c r="G38" s="22">
        <v>0.9409722222222221</v>
      </c>
      <c r="H38" s="5"/>
      <c r="V38" s="78" t="s">
        <v>41</v>
      </c>
      <c r="W38" s="79"/>
      <c r="X38" s="45">
        <f>X36*AB34</f>
        <v>28</v>
      </c>
      <c r="Y38" s="36"/>
      <c r="Z38" s="76" t="s">
        <v>69</v>
      </c>
      <c r="AA38" s="77"/>
      <c r="AB38" s="61">
        <f>AB37</f>
        <v>0.3125</v>
      </c>
    </row>
    <row r="39" spans="2:31" ht="15" thickBot="1" x14ac:dyDescent="0.35">
      <c r="C39" s="3" t="s">
        <v>12</v>
      </c>
      <c r="D39" s="15">
        <v>0.81736111111111109</v>
      </c>
      <c r="E39" s="7">
        <v>0.85902777777777772</v>
      </c>
      <c r="F39" s="7">
        <v>0.90069444444444435</v>
      </c>
      <c r="G39" s="11">
        <v>0.94236111111111098</v>
      </c>
      <c r="H39" s="5"/>
      <c r="V39" s="80" t="s">
        <v>42</v>
      </c>
      <c r="W39" s="81"/>
      <c r="X39" s="55">
        <f>X37+X38</f>
        <v>235</v>
      </c>
      <c r="Y39" s="36"/>
    </row>
    <row r="40" spans="2:31" ht="15" thickBot="1" x14ac:dyDescent="0.35">
      <c r="C40" s="3" t="s">
        <v>13</v>
      </c>
      <c r="D40" s="15">
        <v>0.82152777777777775</v>
      </c>
      <c r="E40" s="7">
        <v>0.86319444444444438</v>
      </c>
      <c r="F40" s="7">
        <v>0.90486111111111101</v>
      </c>
      <c r="G40" s="11">
        <v>0.94652777777777763</v>
      </c>
      <c r="M40" s="5"/>
      <c r="N40" s="62"/>
      <c r="O40" s="62"/>
    </row>
    <row r="41" spans="2:31" ht="15" thickBot="1" x14ac:dyDescent="0.35">
      <c r="C41" s="17" t="s">
        <v>14</v>
      </c>
      <c r="D41" s="15">
        <v>0.82708333333333328</v>
      </c>
      <c r="E41" s="7">
        <v>0.86874999999999991</v>
      </c>
      <c r="F41" s="7">
        <v>0.91041666666666654</v>
      </c>
      <c r="G41" s="11">
        <v>0.95208333333333317</v>
      </c>
      <c r="H41" s="5"/>
      <c r="M41" s="5"/>
      <c r="O41" s="62"/>
      <c r="V41" s="104" t="s">
        <v>73</v>
      </c>
      <c r="W41" s="105"/>
      <c r="X41" s="105"/>
      <c r="Y41" s="105"/>
      <c r="Z41" s="105"/>
      <c r="AA41" s="105"/>
      <c r="AB41" s="106"/>
    </row>
    <row r="42" spans="2:31" ht="15" thickBot="1" x14ac:dyDescent="0.35">
      <c r="C42" s="3" t="s">
        <v>15</v>
      </c>
      <c r="D42" s="15">
        <v>0.82847222222222228</v>
      </c>
      <c r="E42" s="7">
        <v>0.87013888888888891</v>
      </c>
      <c r="F42" s="7">
        <v>0.91180555555555554</v>
      </c>
      <c r="G42" s="11">
        <v>0.95347222222222217</v>
      </c>
      <c r="H42" s="5"/>
      <c r="N42" s="5"/>
    </row>
    <row r="43" spans="2:31" x14ac:dyDescent="0.3">
      <c r="C43" s="3" t="s">
        <v>16</v>
      </c>
      <c r="D43" s="15">
        <v>0.8305555555555556</v>
      </c>
      <c r="E43" s="7">
        <v>0.87222222222222223</v>
      </c>
      <c r="F43" s="7">
        <v>0.91388888888888886</v>
      </c>
      <c r="G43" s="11">
        <v>0.95555555555555549</v>
      </c>
      <c r="H43" s="5"/>
      <c r="V43" s="37" t="s">
        <v>32</v>
      </c>
      <c r="W43" s="38" t="s">
        <v>33</v>
      </c>
      <c r="X43" s="39" t="s">
        <v>34</v>
      </c>
    </row>
    <row r="44" spans="2:31" ht="15" thickBot="1" x14ac:dyDescent="0.35">
      <c r="C44" s="18" t="s">
        <v>8</v>
      </c>
      <c r="D44" s="23">
        <v>0.83402777777777781</v>
      </c>
      <c r="E44" s="24">
        <v>0.87569444444444444</v>
      </c>
      <c r="F44" s="24">
        <v>0.91736111111111107</v>
      </c>
      <c r="G44" s="25">
        <v>0.9590277777777777</v>
      </c>
      <c r="H44" s="5"/>
      <c r="V44" s="46" t="s">
        <v>59</v>
      </c>
      <c r="W44" s="47" t="s">
        <v>60</v>
      </c>
      <c r="X44" s="48">
        <v>7.1</v>
      </c>
    </row>
    <row r="45" spans="2:31" x14ac:dyDescent="0.3">
      <c r="C45" s="2" t="s">
        <v>17</v>
      </c>
      <c r="D45" s="20">
        <v>0.84027777777777779</v>
      </c>
      <c r="E45" s="21">
        <v>0.88194444444444442</v>
      </c>
      <c r="F45" s="21">
        <v>0.92361111111111105</v>
      </c>
      <c r="G45" s="22">
        <v>0.96527777777777768</v>
      </c>
      <c r="H45" s="5"/>
      <c r="V45" s="49" t="s">
        <v>59</v>
      </c>
      <c r="W45" s="50" t="s">
        <v>61</v>
      </c>
      <c r="X45" s="51">
        <v>8.5299999999999994</v>
      </c>
    </row>
    <row r="46" spans="2:31" x14ac:dyDescent="0.3">
      <c r="C46" s="3" t="s">
        <v>19</v>
      </c>
      <c r="D46" s="15">
        <v>0.84236111111111112</v>
      </c>
      <c r="E46" s="7">
        <v>0.88402777777777775</v>
      </c>
      <c r="F46" s="7">
        <v>0.92569444444444438</v>
      </c>
      <c r="G46" s="11">
        <v>0.96736111111111101</v>
      </c>
      <c r="V46" s="97" t="s">
        <v>62</v>
      </c>
      <c r="W46" s="98"/>
      <c r="X46" s="51">
        <f>X45-X44</f>
        <v>1.4299999999999997</v>
      </c>
    </row>
    <row r="47" spans="2:31" x14ac:dyDescent="0.3">
      <c r="C47" s="3" t="s">
        <v>20</v>
      </c>
      <c r="D47" s="15">
        <v>0.84444444444444444</v>
      </c>
      <c r="E47" s="7">
        <v>0.88611111111111107</v>
      </c>
      <c r="F47" s="7">
        <v>0.9277777777777777</v>
      </c>
      <c r="G47" s="11">
        <v>0.96944444444444433</v>
      </c>
      <c r="V47" s="97" t="s">
        <v>63</v>
      </c>
      <c r="W47" s="98"/>
      <c r="X47" s="51">
        <v>4</v>
      </c>
    </row>
    <row r="48" spans="2:31" x14ac:dyDescent="0.3">
      <c r="C48" s="17" t="s">
        <v>18</v>
      </c>
      <c r="D48" s="15">
        <v>0.84652777777777777</v>
      </c>
      <c r="E48" s="7">
        <v>0.8881944444444444</v>
      </c>
      <c r="F48" s="7">
        <v>0.92986111111111103</v>
      </c>
      <c r="G48" s="11">
        <v>0.97152777777777766</v>
      </c>
      <c r="V48" s="74" t="s">
        <v>39</v>
      </c>
      <c r="W48" s="75"/>
      <c r="X48" s="51">
        <v>2</v>
      </c>
    </row>
    <row r="49" spans="2:28" ht="15" thickBot="1" x14ac:dyDescent="0.35">
      <c r="C49" s="3" t="s">
        <v>21</v>
      </c>
      <c r="D49" s="15">
        <v>0.85069444444444442</v>
      </c>
      <c r="E49" s="7">
        <v>0.89236111111111105</v>
      </c>
      <c r="F49" s="7">
        <v>0.93402777777777768</v>
      </c>
      <c r="G49" s="11">
        <v>0.97569444444444431</v>
      </c>
      <c r="V49" s="80" t="s">
        <v>42</v>
      </c>
      <c r="W49" s="81"/>
      <c r="X49" s="56">
        <f>X46*X47*X48</f>
        <v>11.439999999999998</v>
      </c>
    </row>
    <row r="50" spans="2:28" ht="15" thickBot="1" x14ac:dyDescent="0.35">
      <c r="C50" s="3" t="s">
        <v>22</v>
      </c>
      <c r="D50" s="15">
        <v>0.85486111111111107</v>
      </c>
      <c r="E50" s="7">
        <v>0.8965277777777777</v>
      </c>
      <c r="F50" s="7">
        <v>0.93819444444444433</v>
      </c>
      <c r="G50" s="11">
        <v>0.97986111111111096</v>
      </c>
    </row>
    <row r="51" spans="2:28" ht="15" thickBot="1" x14ac:dyDescent="0.35">
      <c r="C51" s="4" t="s">
        <v>23</v>
      </c>
      <c r="D51" s="19">
        <v>0.85763888888888884</v>
      </c>
      <c r="E51" s="8">
        <v>0.89930555555555547</v>
      </c>
      <c r="F51" s="8">
        <v>0.9409722222222221</v>
      </c>
      <c r="G51" s="12">
        <v>0.98263888888888873</v>
      </c>
      <c r="V51" s="107" t="s">
        <v>79</v>
      </c>
      <c r="W51" s="108"/>
      <c r="X51" s="108"/>
      <c r="Y51" s="108"/>
      <c r="Z51" s="108"/>
      <c r="AA51" s="108"/>
      <c r="AB51" s="109"/>
    </row>
    <row r="52" spans="2:28" ht="15" thickBot="1" x14ac:dyDescent="0.35"/>
    <row r="53" spans="2:28" ht="15" thickBot="1" x14ac:dyDescent="0.35">
      <c r="V53" s="37" t="s">
        <v>32</v>
      </c>
      <c r="W53" s="38" t="s">
        <v>33</v>
      </c>
      <c r="X53" s="39" t="s">
        <v>34</v>
      </c>
    </row>
    <row r="54" spans="2:28" ht="15" thickBot="1" x14ac:dyDescent="0.35">
      <c r="C54" s="9" t="s">
        <v>30</v>
      </c>
      <c r="D54" s="9">
        <v>1</v>
      </c>
      <c r="E54" s="9">
        <v>2</v>
      </c>
      <c r="F54" s="9">
        <v>1</v>
      </c>
      <c r="G54" s="9">
        <v>2</v>
      </c>
      <c r="H54" s="9">
        <v>1</v>
      </c>
      <c r="I54" s="9">
        <v>2</v>
      </c>
      <c r="J54" s="9">
        <v>2</v>
      </c>
      <c r="V54" s="46" t="s">
        <v>60</v>
      </c>
      <c r="W54" s="47" t="s">
        <v>8</v>
      </c>
      <c r="X54" s="48">
        <v>1.1000000000000001</v>
      </c>
      <c r="Z54" s="82" t="s">
        <v>82</v>
      </c>
      <c r="AA54" s="83"/>
      <c r="AB54" s="42">
        <v>42</v>
      </c>
    </row>
    <row r="55" spans="2:28" x14ac:dyDescent="0.3">
      <c r="C55" s="2" t="s">
        <v>24</v>
      </c>
      <c r="D55" s="29">
        <v>0.80902777777777779</v>
      </c>
      <c r="E55" s="26">
        <v>0.82638888888888884</v>
      </c>
      <c r="F55" s="26">
        <v>0.84375</v>
      </c>
      <c r="G55" s="26">
        <v>0.86111111111111116</v>
      </c>
      <c r="H55" s="26">
        <v>0.87847222222222221</v>
      </c>
      <c r="I55" s="26">
        <v>0.89583333333333337</v>
      </c>
      <c r="J55" s="26">
        <v>0.94097222222222221</v>
      </c>
      <c r="V55" s="49" t="s">
        <v>44</v>
      </c>
      <c r="W55" s="50" t="s">
        <v>60</v>
      </c>
      <c r="X55" s="51">
        <v>1.2</v>
      </c>
      <c r="Z55" s="84" t="s">
        <v>83</v>
      </c>
      <c r="AA55" s="85"/>
      <c r="AB55" s="43">
        <v>42</v>
      </c>
    </row>
    <row r="56" spans="2:28" x14ac:dyDescent="0.3">
      <c r="C56" s="3" t="s">
        <v>25</v>
      </c>
      <c r="D56" s="30">
        <v>0.81041666666666667</v>
      </c>
      <c r="E56" s="11">
        <v>0.82777777777777772</v>
      </c>
      <c r="F56" s="11">
        <v>0.84513888888888888</v>
      </c>
      <c r="G56" s="11">
        <v>0.86250000000000004</v>
      </c>
      <c r="H56" s="11">
        <v>0.87986111111111109</v>
      </c>
      <c r="I56" s="11">
        <v>0.89722222222222225</v>
      </c>
      <c r="J56" s="11">
        <v>0.94236111111111109</v>
      </c>
      <c r="V56" s="49" t="s">
        <v>35</v>
      </c>
      <c r="W56" s="50" t="s">
        <v>60</v>
      </c>
      <c r="X56" s="51">
        <v>3.2</v>
      </c>
      <c r="Z56" s="84" t="s">
        <v>84</v>
      </c>
      <c r="AA56" s="85"/>
      <c r="AB56" s="40">
        <v>1</v>
      </c>
    </row>
    <row r="57" spans="2:28" ht="15" thickBot="1" x14ac:dyDescent="0.35">
      <c r="C57" s="3" t="s">
        <v>26</v>
      </c>
      <c r="D57" s="30">
        <v>0.8125</v>
      </c>
      <c r="E57" s="11">
        <v>0.82986111111111105</v>
      </c>
      <c r="F57" s="11">
        <v>0.84722222222222221</v>
      </c>
      <c r="G57" s="11">
        <v>0.86458333333333337</v>
      </c>
      <c r="H57" s="11">
        <v>0.88194444444444442</v>
      </c>
      <c r="I57" s="11">
        <v>0.89930555555555558</v>
      </c>
      <c r="J57" s="11">
        <v>0.94444444444444442</v>
      </c>
      <c r="V57" s="52" t="s">
        <v>60</v>
      </c>
      <c r="W57" s="53" t="s">
        <v>35</v>
      </c>
      <c r="X57" s="54">
        <v>3.2</v>
      </c>
      <c r="Z57" s="86" t="s">
        <v>85</v>
      </c>
      <c r="AA57" s="87"/>
      <c r="AB57" s="41">
        <v>1</v>
      </c>
    </row>
    <row r="58" spans="2:28" ht="15" thickBot="1" x14ac:dyDescent="0.35">
      <c r="B58" s="5"/>
      <c r="C58" s="17" t="s">
        <v>8</v>
      </c>
      <c r="D58" s="31">
        <v>0.81597222222222221</v>
      </c>
      <c r="E58" s="31">
        <v>0.83333333333333326</v>
      </c>
      <c r="F58" s="31">
        <v>0.85069444444444442</v>
      </c>
      <c r="G58" s="31">
        <v>0.86805555555555558</v>
      </c>
      <c r="H58" s="31">
        <v>0.88541666666666663</v>
      </c>
      <c r="I58" s="31">
        <v>0.90277777777777779</v>
      </c>
      <c r="J58" s="31">
        <v>0.94791666666666663</v>
      </c>
      <c r="V58" s="28"/>
      <c r="W58" s="28"/>
      <c r="X58" s="28"/>
    </row>
    <row r="59" spans="2:28" ht="15" thickBot="1" x14ac:dyDescent="0.35">
      <c r="C59" s="4" t="s">
        <v>3</v>
      </c>
      <c r="D59" s="32">
        <v>0.81736111111111109</v>
      </c>
      <c r="E59" s="12">
        <v>0.83472222222222214</v>
      </c>
      <c r="F59" s="12">
        <v>0.8520833333333333</v>
      </c>
      <c r="G59" s="12">
        <v>0.86944444444444446</v>
      </c>
      <c r="H59" s="12">
        <v>0.88680555555555551</v>
      </c>
      <c r="I59" s="12">
        <v>0.90416666666666667</v>
      </c>
      <c r="J59" s="12">
        <v>0.94930555555555551</v>
      </c>
      <c r="V59" s="90" t="s">
        <v>80</v>
      </c>
      <c r="W59" s="91"/>
      <c r="X59" s="44">
        <f>X54*AB54</f>
        <v>46.2</v>
      </c>
      <c r="Z59" s="82" t="s">
        <v>37</v>
      </c>
      <c r="AA59" s="83"/>
      <c r="AB59" s="44">
        <f>AB56*X56</f>
        <v>3.2</v>
      </c>
    </row>
    <row r="60" spans="2:28" x14ac:dyDescent="0.3">
      <c r="C60" s="2" t="s">
        <v>4</v>
      </c>
      <c r="D60" s="29">
        <v>0.82291666666666663</v>
      </c>
      <c r="E60" s="26">
        <v>0.84027777777777779</v>
      </c>
      <c r="F60" s="26">
        <v>0.85763888888888884</v>
      </c>
      <c r="G60" s="26">
        <v>0.875</v>
      </c>
      <c r="H60" s="26">
        <v>0.89236111111111116</v>
      </c>
      <c r="I60" s="26">
        <v>0.90972222222222221</v>
      </c>
      <c r="J60" s="26">
        <v>0.96875</v>
      </c>
      <c r="V60" s="92" t="s">
        <v>81</v>
      </c>
      <c r="W60" s="93"/>
      <c r="X60" s="40">
        <f>X55*AB55</f>
        <v>50.4</v>
      </c>
      <c r="Z60" s="84"/>
      <c r="AA60" s="85"/>
      <c r="AB60" s="40">
        <f>X57*AB57</f>
        <v>3.2</v>
      </c>
    </row>
    <row r="61" spans="2:28" ht="15" thickBot="1" x14ac:dyDescent="0.35">
      <c r="C61" s="17" t="s">
        <v>8</v>
      </c>
      <c r="D61" s="33">
        <v>0.82430555555555551</v>
      </c>
      <c r="E61" s="27">
        <v>0.84166666666666667</v>
      </c>
      <c r="F61" s="27">
        <v>0.85902777777777772</v>
      </c>
      <c r="G61" s="27">
        <v>0.87638888888888888</v>
      </c>
      <c r="H61" s="27">
        <v>0.89375000000000004</v>
      </c>
      <c r="I61" s="27">
        <v>0.91111111111111109</v>
      </c>
      <c r="J61" s="27">
        <v>0.97013888888888888</v>
      </c>
      <c r="K61" s="5"/>
      <c r="V61" s="88" t="s">
        <v>36</v>
      </c>
      <c r="W61" s="89"/>
      <c r="X61" s="41">
        <f>X59+X60</f>
        <v>96.6</v>
      </c>
      <c r="Z61" s="88" t="s">
        <v>38</v>
      </c>
      <c r="AA61" s="89"/>
      <c r="AB61" s="41">
        <f>AB59+AB60</f>
        <v>6.4</v>
      </c>
    </row>
    <row r="62" spans="2:28" ht="15" thickBot="1" x14ac:dyDescent="0.35">
      <c r="C62" s="3" t="s">
        <v>15</v>
      </c>
      <c r="D62" s="33">
        <v>0.82708333333333328</v>
      </c>
      <c r="E62" s="27">
        <v>0.84444444444444444</v>
      </c>
      <c r="F62" s="27">
        <v>0.86180555555555549</v>
      </c>
      <c r="G62" s="27">
        <v>0.87916666666666665</v>
      </c>
      <c r="H62" s="27">
        <v>0.89652777777777781</v>
      </c>
      <c r="I62" s="27">
        <v>0.91388888888888886</v>
      </c>
      <c r="J62" s="27">
        <v>0.97291666666666665</v>
      </c>
    </row>
    <row r="63" spans="2:28" x14ac:dyDescent="0.3">
      <c r="C63" s="3" t="s">
        <v>27</v>
      </c>
      <c r="D63" s="30">
        <v>0.82777777777777772</v>
      </c>
      <c r="E63" s="11">
        <v>0.84513888888888888</v>
      </c>
      <c r="F63" s="11">
        <v>0.86249999999999993</v>
      </c>
      <c r="G63" s="11">
        <v>0.87986111111111109</v>
      </c>
      <c r="H63" s="11">
        <v>0.89722222222222225</v>
      </c>
      <c r="I63" s="11">
        <v>0.9145833333333333</v>
      </c>
      <c r="J63" s="11">
        <v>0.97361111111111109</v>
      </c>
      <c r="V63" s="90" t="s">
        <v>39</v>
      </c>
      <c r="W63" s="91"/>
      <c r="X63" s="42">
        <v>2</v>
      </c>
      <c r="Z63" s="71" t="s">
        <v>70</v>
      </c>
      <c r="AA63" s="72"/>
      <c r="AB63" s="73"/>
    </row>
    <row r="64" spans="2:28" x14ac:dyDescent="0.3">
      <c r="C64" s="3" t="s">
        <v>28</v>
      </c>
      <c r="D64" s="30">
        <v>0.82916666666666661</v>
      </c>
      <c r="E64" s="11">
        <v>0.84652777777777777</v>
      </c>
      <c r="F64" s="11">
        <v>0.86388888888888882</v>
      </c>
      <c r="G64" s="11">
        <v>0.88124999999999998</v>
      </c>
      <c r="H64" s="11">
        <v>0.89861111111111114</v>
      </c>
      <c r="I64" s="11">
        <v>0.91597222222222219</v>
      </c>
      <c r="J64" s="11">
        <v>0.97499999999999998</v>
      </c>
      <c r="V64" s="78" t="s">
        <v>40</v>
      </c>
      <c r="W64" s="79"/>
      <c r="X64" s="45">
        <f>X61*X63</f>
        <v>193.2</v>
      </c>
      <c r="Z64" s="74" t="s">
        <v>67</v>
      </c>
      <c r="AA64" s="75"/>
      <c r="AB64" s="60">
        <v>0.3125</v>
      </c>
    </row>
    <row r="65" spans="2:28" ht="15" thickBot="1" x14ac:dyDescent="0.35">
      <c r="C65" s="4" t="s">
        <v>29</v>
      </c>
      <c r="D65" s="32">
        <v>0.83124999999999993</v>
      </c>
      <c r="E65" s="12">
        <v>0.84861111111111109</v>
      </c>
      <c r="F65" s="12">
        <v>0.86597222222222214</v>
      </c>
      <c r="G65" s="12">
        <v>0.8833333333333333</v>
      </c>
      <c r="H65" s="12">
        <v>0.90069444444444446</v>
      </c>
      <c r="I65" s="12">
        <v>0.91805555555555551</v>
      </c>
      <c r="J65" s="12">
        <v>0.9770833333333333</v>
      </c>
      <c r="V65" s="78" t="s">
        <v>41</v>
      </c>
      <c r="W65" s="79"/>
      <c r="X65" s="45">
        <f>X63*AB61</f>
        <v>12.8</v>
      </c>
      <c r="Z65" s="76" t="s">
        <v>69</v>
      </c>
      <c r="AA65" s="77"/>
      <c r="AB65" s="61">
        <f>AB64</f>
        <v>0.3125</v>
      </c>
    </row>
    <row r="66" spans="2:28" ht="15" thickBot="1" x14ac:dyDescent="0.35">
      <c r="V66" s="80" t="s">
        <v>42</v>
      </c>
      <c r="W66" s="81"/>
      <c r="X66" s="55">
        <f>X64+X65</f>
        <v>206</v>
      </c>
    </row>
    <row r="67" spans="2:28" ht="15" thickBot="1" x14ac:dyDescent="0.35"/>
    <row r="68" spans="2:28" ht="15" thickBot="1" x14ac:dyDescent="0.35">
      <c r="C68" s="1" t="s">
        <v>51</v>
      </c>
      <c r="D68" s="1">
        <v>2</v>
      </c>
      <c r="E68" s="1">
        <v>1</v>
      </c>
      <c r="F68" s="1">
        <v>2</v>
      </c>
      <c r="G68" s="1">
        <v>1</v>
      </c>
      <c r="H68" s="1">
        <v>2</v>
      </c>
      <c r="I68" s="1">
        <v>1</v>
      </c>
      <c r="J68" s="9">
        <v>2</v>
      </c>
      <c r="K68" s="9">
        <v>2</v>
      </c>
    </row>
    <row r="69" spans="2:28" ht="15" thickBot="1" x14ac:dyDescent="0.35">
      <c r="C69" s="2" t="s">
        <v>0</v>
      </c>
      <c r="D69" s="6">
        <v>0.80902777777777779</v>
      </c>
      <c r="E69" s="6">
        <v>0.82638888888888884</v>
      </c>
      <c r="F69" s="6">
        <v>0.84375</v>
      </c>
      <c r="G69" s="6">
        <v>0.86111111111111116</v>
      </c>
      <c r="H69" s="6">
        <v>0.87847222222222221</v>
      </c>
      <c r="I69" s="6">
        <v>0.89583333333333337</v>
      </c>
      <c r="J69" s="10">
        <v>0.90625</v>
      </c>
      <c r="K69" s="10">
        <v>0.94097222222222221</v>
      </c>
    </row>
    <row r="70" spans="2:28" ht="15" thickBot="1" x14ac:dyDescent="0.35">
      <c r="C70" s="3" t="s">
        <v>1</v>
      </c>
      <c r="D70" s="7">
        <v>0.81180555555555556</v>
      </c>
      <c r="E70" s="7">
        <v>0.82916666666666661</v>
      </c>
      <c r="F70" s="7">
        <v>0.84652777777777777</v>
      </c>
      <c r="G70" s="7">
        <v>0.86388888888888893</v>
      </c>
      <c r="H70" s="7">
        <v>0.88124999999999998</v>
      </c>
      <c r="I70" s="7">
        <v>0.89861111111111114</v>
      </c>
      <c r="J70" s="11">
        <v>0.90902777777777777</v>
      </c>
      <c r="K70" s="11">
        <v>0.94374999999999998</v>
      </c>
      <c r="V70" s="99" t="s">
        <v>72</v>
      </c>
      <c r="W70" s="100"/>
      <c r="X70" s="100"/>
      <c r="Y70" s="100"/>
      <c r="Z70" s="100"/>
      <c r="AA70" s="100"/>
      <c r="AB70" s="101"/>
    </row>
    <row r="71" spans="2:28" ht="15" thickBot="1" x14ac:dyDescent="0.35">
      <c r="C71" s="3" t="s">
        <v>2</v>
      </c>
      <c r="D71" s="7">
        <v>0.81388888888888888</v>
      </c>
      <c r="E71" s="7">
        <v>0.83124999999999993</v>
      </c>
      <c r="F71" s="7">
        <v>0.84861111111111109</v>
      </c>
      <c r="G71" s="7">
        <v>0.86597222222222225</v>
      </c>
      <c r="H71" s="7">
        <v>0.8833333333333333</v>
      </c>
      <c r="I71" s="7">
        <v>0.90069444444444446</v>
      </c>
      <c r="J71" s="11">
        <v>0.91111111111111109</v>
      </c>
      <c r="K71" s="11">
        <v>0.9458333333333333</v>
      </c>
    </row>
    <row r="72" spans="2:28" x14ac:dyDescent="0.3">
      <c r="B72" s="5"/>
      <c r="C72" s="17" t="s">
        <v>8</v>
      </c>
      <c r="D72" s="7">
        <v>0.81736111111111109</v>
      </c>
      <c r="E72" s="7">
        <v>0.83472222222222214</v>
      </c>
      <c r="F72" s="7">
        <v>0.8520833333333333</v>
      </c>
      <c r="G72" s="7">
        <v>0.86944444444444446</v>
      </c>
      <c r="H72" s="7">
        <v>0.88680555555555551</v>
      </c>
      <c r="I72" s="7">
        <v>0.90416666666666667</v>
      </c>
      <c r="J72" s="7">
        <v>0.9145833333333333</v>
      </c>
      <c r="K72" s="11">
        <v>0.94930555555555551</v>
      </c>
      <c r="V72" s="102" t="s">
        <v>52</v>
      </c>
      <c r="W72" s="103"/>
      <c r="X72" s="57">
        <f>X19</f>
        <v>587.36000000000013</v>
      </c>
      <c r="Z72" s="102" t="s">
        <v>75</v>
      </c>
      <c r="AA72" s="103"/>
      <c r="AB72" s="63">
        <f>AB19</f>
        <v>0.625</v>
      </c>
    </row>
    <row r="73" spans="2:28" ht="15" thickBot="1" x14ac:dyDescent="0.35">
      <c r="C73" s="4" t="s">
        <v>3</v>
      </c>
      <c r="D73" s="7">
        <v>0.81874999999999998</v>
      </c>
      <c r="E73" s="7">
        <v>0.83611111111111103</v>
      </c>
      <c r="F73" s="7">
        <v>0.85347222222222219</v>
      </c>
      <c r="G73" s="7">
        <v>0.87083333333333335</v>
      </c>
      <c r="H73" s="7">
        <v>0.8881944444444444</v>
      </c>
      <c r="I73" s="7">
        <v>0.90555555555555556</v>
      </c>
      <c r="J73" s="11">
        <v>0.91597222222222219</v>
      </c>
      <c r="K73" s="11">
        <v>0.9506944444444444</v>
      </c>
      <c r="V73" s="69" t="s">
        <v>53</v>
      </c>
      <c r="W73" s="70"/>
      <c r="X73" s="58">
        <f>X39</f>
        <v>235</v>
      </c>
      <c r="Z73" s="69" t="s">
        <v>76</v>
      </c>
      <c r="AA73" s="70"/>
      <c r="AB73" s="64">
        <f>AB38</f>
        <v>0.3125</v>
      </c>
    </row>
    <row r="74" spans="2:28" x14ac:dyDescent="0.3">
      <c r="C74" s="2" t="s">
        <v>4</v>
      </c>
      <c r="D74" s="6">
        <v>0.82291666666666663</v>
      </c>
      <c r="E74" s="6">
        <v>0.84027777777777779</v>
      </c>
      <c r="F74" s="6">
        <v>0.85763888888888884</v>
      </c>
      <c r="G74" s="6">
        <v>0.875</v>
      </c>
      <c r="H74" s="6">
        <v>0.89236111111111116</v>
      </c>
      <c r="I74" s="6">
        <v>0.90972222222222221</v>
      </c>
      <c r="J74" s="10">
        <v>0.92361111111111116</v>
      </c>
      <c r="K74" s="10">
        <v>0.96875</v>
      </c>
      <c r="V74" s="69" t="s">
        <v>64</v>
      </c>
      <c r="W74" s="70"/>
      <c r="X74" s="58">
        <f>X49</f>
        <v>11.439999999999998</v>
      </c>
      <c r="Z74" s="69" t="s">
        <v>87</v>
      </c>
      <c r="AA74" s="70"/>
      <c r="AB74" s="64">
        <f>AB65</f>
        <v>0.3125</v>
      </c>
    </row>
    <row r="75" spans="2:28" x14ac:dyDescent="0.3">
      <c r="C75" s="17" t="s">
        <v>8</v>
      </c>
      <c r="D75" s="7">
        <v>0.82430555555555551</v>
      </c>
      <c r="E75" s="7">
        <v>0.84166666666666667</v>
      </c>
      <c r="F75" s="7">
        <v>0.85902777777777772</v>
      </c>
      <c r="G75" s="7">
        <v>0.87638888888888888</v>
      </c>
      <c r="H75" s="7">
        <v>0.89375000000000004</v>
      </c>
      <c r="I75" s="7">
        <v>0.91111111111111109</v>
      </c>
      <c r="J75" s="7">
        <v>0.92500000000000004</v>
      </c>
      <c r="K75" s="11">
        <v>0.97013888888888888</v>
      </c>
      <c r="V75" s="69" t="s">
        <v>86</v>
      </c>
      <c r="W75" s="70"/>
      <c r="X75" s="58">
        <f>X66</f>
        <v>206</v>
      </c>
      <c r="Z75" s="69" t="s">
        <v>39</v>
      </c>
      <c r="AA75" s="70"/>
      <c r="AB75" s="58">
        <v>2</v>
      </c>
    </row>
    <row r="76" spans="2:28" ht="15" thickBot="1" x14ac:dyDescent="0.35">
      <c r="C76" s="3" t="s">
        <v>5</v>
      </c>
      <c r="D76" s="7">
        <v>0.82777777777777772</v>
      </c>
      <c r="E76" s="7">
        <v>0.84513888888888888</v>
      </c>
      <c r="F76" s="7">
        <v>0.86249999999999993</v>
      </c>
      <c r="G76" s="7">
        <v>0.87986111111111109</v>
      </c>
      <c r="H76" s="7">
        <v>0.89722222222222225</v>
      </c>
      <c r="I76" s="7">
        <v>0.9145833333333333</v>
      </c>
      <c r="J76" s="11">
        <v>0.92847222222222225</v>
      </c>
      <c r="K76" s="11">
        <v>0.97361111111111109</v>
      </c>
      <c r="V76" s="76" t="s">
        <v>65</v>
      </c>
      <c r="W76" s="77"/>
      <c r="X76" s="59">
        <f>X72+X73+X74+X75</f>
        <v>1039.8000000000002</v>
      </c>
      <c r="Z76" s="76" t="s">
        <v>77</v>
      </c>
      <c r="AA76" s="77"/>
      <c r="AB76" s="65">
        <f>(AB72+AB73+AB74)*AB75</f>
        <v>2.5</v>
      </c>
    </row>
    <row r="77" spans="2:28" x14ac:dyDescent="0.3">
      <c r="C77" s="3" t="s">
        <v>6</v>
      </c>
      <c r="D77" s="7">
        <v>0.82986111111111105</v>
      </c>
      <c r="E77" s="7">
        <v>0.84722222222222221</v>
      </c>
      <c r="F77" s="7">
        <v>0.86458333333333326</v>
      </c>
      <c r="G77" s="7">
        <v>0.88194444444444442</v>
      </c>
      <c r="H77" s="7">
        <v>0.89930555555555558</v>
      </c>
      <c r="I77" s="7">
        <v>0.91666666666666663</v>
      </c>
      <c r="J77" s="11">
        <v>0.93055555555555558</v>
      </c>
      <c r="K77" s="11">
        <v>0.97569444444444442</v>
      </c>
    </row>
    <row r="78" spans="2:28" ht="15" thickBot="1" x14ac:dyDescent="0.35">
      <c r="C78" s="4" t="s">
        <v>7</v>
      </c>
      <c r="D78" s="8">
        <v>0.83333333333333326</v>
      </c>
      <c r="E78" s="8">
        <v>0.85069444444444442</v>
      </c>
      <c r="F78" s="8">
        <v>0.86805555555555547</v>
      </c>
      <c r="G78" s="8">
        <v>0.88541666666666663</v>
      </c>
      <c r="H78" s="8">
        <v>0.90277777777777779</v>
      </c>
      <c r="I78" s="8">
        <v>0.92013888888888884</v>
      </c>
      <c r="J78" s="12">
        <v>0.93402777777777779</v>
      </c>
      <c r="K78" s="12">
        <v>0.97916666666666663</v>
      </c>
    </row>
    <row r="80" spans="2:28" ht="15" thickBot="1" x14ac:dyDescent="0.35"/>
    <row r="81" spans="2:17" ht="15" thickBot="1" x14ac:dyDescent="0.35">
      <c r="C81" s="116" t="s">
        <v>78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9"/>
    </row>
    <row r="82" spans="2:17" ht="15" thickBot="1" x14ac:dyDescent="0.35">
      <c r="C82" s="3" t="s">
        <v>88</v>
      </c>
      <c r="D82" s="67">
        <v>0.8125</v>
      </c>
      <c r="E82" s="67">
        <v>0.81944444444444442</v>
      </c>
      <c r="F82" s="67">
        <v>0.82638888888888884</v>
      </c>
      <c r="G82" s="67">
        <v>0.83333333333333326</v>
      </c>
      <c r="H82" s="67">
        <v>0.84027777777777768</v>
      </c>
      <c r="I82" s="67">
        <v>0.8472222222222221</v>
      </c>
      <c r="J82" s="67">
        <v>0.85416666666666652</v>
      </c>
      <c r="K82" s="67">
        <v>0.86111111111111094</v>
      </c>
      <c r="L82" s="67">
        <v>0.86805555555555536</v>
      </c>
      <c r="M82" s="67">
        <v>0.87499999999999978</v>
      </c>
      <c r="N82" s="67">
        <v>0.8819444444444442</v>
      </c>
      <c r="O82" s="67">
        <v>0.88888888888888862</v>
      </c>
      <c r="P82" s="67">
        <v>0.89583333333333304</v>
      </c>
      <c r="Q82" s="68">
        <v>0.90277777777777746</v>
      </c>
    </row>
    <row r="83" spans="2:17" x14ac:dyDescent="0.3">
      <c r="B83" s="5"/>
      <c r="C83" s="3" t="s">
        <v>60</v>
      </c>
      <c r="D83" s="117">
        <v>0.81388888888888888</v>
      </c>
      <c r="E83" s="117">
        <v>0.8208333333333333</v>
      </c>
      <c r="F83" s="117">
        <v>0.82777777777777772</v>
      </c>
      <c r="G83" s="117">
        <v>0.83472222222222214</v>
      </c>
      <c r="H83" s="117">
        <v>0.84166666666666656</v>
      </c>
      <c r="I83" s="117">
        <v>0.84861111111111098</v>
      </c>
      <c r="J83" s="117">
        <v>0.8555555555555554</v>
      </c>
      <c r="K83" s="117">
        <v>0.86249999999999982</v>
      </c>
      <c r="L83" s="117">
        <v>0.86944444444444424</v>
      </c>
      <c r="M83" s="117">
        <v>0.87638888888888866</v>
      </c>
      <c r="N83" s="117">
        <v>0.88333333333333308</v>
      </c>
      <c r="O83" s="117">
        <v>0.8902777777777775</v>
      </c>
      <c r="P83" s="117">
        <v>0.89722222222222192</v>
      </c>
      <c r="Q83" s="120">
        <v>0.90416666666666634</v>
      </c>
    </row>
    <row r="84" spans="2:17" ht="15" thickBot="1" x14ac:dyDescent="0.35">
      <c r="C84" s="4" t="s">
        <v>8</v>
      </c>
      <c r="D84" s="8">
        <v>0.81597222222222221</v>
      </c>
      <c r="E84" s="8">
        <v>0.82291666666666663</v>
      </c>
      <c r="F84" s="8">
        <v>0.82986111111111105</v>
      </c>
      <c r="G84" s="8">
        <v>0.83680555555555547</v>
      </c>
      <c r="H84" s="8">
        <v>0.84374999999999989</v>
      </c>
      <c r="I84" s="8">
        <v>0.85069444444444431</v>
      </c>
      <c r="J84" s="8">
        <v>0.85763888888888873</v>
      </c>
      <c r="K84" s="8">
        <v>0.86458333333333315</v>
      </c>
      <c r="L84" s="8">
        <v>0.87152777777777757</v>
      </c>
      <c r="M84" s="8">
        <v>0.87847222222222199</v>
      </c>
      <c r="N84" s="8">
        <v>0.88541666666666641</v>
      </c>
      <c r="O84" s="8">
        <v>0.89236111111111083</v>
      </c>
      <c r="P84" s="8">
        <v>0.89930555555555525</v>
      </c>
      <c r="Q84" s="12">
        <v>0.90624999999999967</v>
      </c>
    </row>
    <row r="85" spans="2:17" ht="15" thickBot="1" x14ac:dyDescent="0.35"/>
    <row r="86" spans="2:17" ht="15" thickBot="1" x14ac:dyDescent="0.35">
      <c r="C86" s="116" t="s">
        <v>78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9"/>
    </row>
    <row r="87" spans="2:17" ht="15" thickBot="1" x14ac:dyDescent="0.35">
      <c r="C87" s="3" t="s">
        <v>88</v>
      </c>
      <c r="D87" s="67">
        <v>0.90972222222222188</v>
      </c>
      <c r="E87" s="67">
        <v>0.9166666666666663</v>
      </c>
      <c r="F87" s="67">
        <v>0.92361111111111072</v>
      </c>
      <c r="G87" s="67">
        <v>0.93055555555555514</v>
      </c>
      <c r="H87" s="67">
        <v>0.93749999999999956</v>
      </c>
      <c r="I87" s="67">
        <v>0.94444444444444398</v>
      </c>
      <c r="J87" s="67">
        <v>0.9513888888888884</v>
      </c>
      <c r="K87" s="67">
        <v>0.95833333333333282</v>
      </c>
      <c r="L87" s="67">
        <v>0.96527777777777724</v>
      </c>
      <c r="M87" s="67">
        <v>0.97222222222222165</v>
      </c>
      <c r="N87" s="67">
        <v>0.97916666666666607</v>
      </c>
      <c r="O87" s="67">
        <v>0.98611111111111049</v>
      </c>
      <c r="P87" s="67">
        <v>0.99305555555555491</v>
      </c>
      <c r="Q87" s="68">
        <v>0.99999999999999933</v>
      </c>
    </row>
    <row r="88" spans="2:17" x14ac:dyDescent="0.3">
      <c r="C88" s="3" t="s">
        <v>60</v>
      </c>
      <c r="D88" s="117">
        <v>0.91111111111111076</v>
      </c>
      <c r="E88" s="117">
        <v>0.91805555555555518</v>
      </c>
      <c r="F88" s="117">
        <v>0.9249999999999996</v>
      </c>
      <c r="G88" s="117">
        <v>0.93194444444444402</v>
      </c>
      <c r="H88" s="117">
        <v>0.93888888888888844</v>
      </c>
      <c r="I88" s="117">
        <v>0.94583333333333286</v>
      </c>
      <c r="J88" s="117">
        <v>0.95277777777777728</v>
      </c>
      <c r="K88" s="117">
        <v>0.9597222222222217</v>
      </c>
      <c r="L88" s="117">
        <v>0.96666666666666612</v>
      </c>
      <c r="M88" s="117">
        <v>0.97361111111111054</v>
      </c>
      <c r="N88" s="117">
        <v>0.98055555555555496</v>
      </c>
      <c r="O88" s="117">
        <v>0.98749999999999938</v>
      </c>
      <c r="P88" s="117">
        <v>0.9944444444444438</v>
      </c>
      <c r="Q88" s="120">
        <v>1.0013888888888882</v>
      </c>
    </row>
    <row r="89" spans="2:17" ht="15" thickBot="1" x14ac:dyDescent="0.35">
      <c r="C89" s="4" t="s">
        <v>8</v>
      </c>
      <c r="D89" s="8">
        <v>0.91319444444444409</v>
      </c>
      <c r="E89" s="8">
        <v>0.92013888888888851</v>
      </c>
      <c r="F89" s="8">
        <v>0.92708333333333293</v>
      </c>
      <c r="G89" s="8">
        <v>0.93402777777777735</v>
      </c>
      <c r="H89" s="8">
        <v>0.94097222222222177</v>
      </c>
      <c r="I89" s="8">
        <v>0.94791666666666619</v>
      </c>
      <c r="J89" s="8">
        <v>0.95486111111111061</v>
      </c>
      <c r="K89" s="8">
        <v>0.96180555555555503</v>
      </c>
      <c r="L89" s="8">
        <v>0.96874999999999944</v>
      </c>
      <c r="M89" s="8">
        <v>0.97569444444444386</v>
      </c>
      <c r="N89" s="8">
        <v>0.98263888888888828</v>
      </c>
      <c r="O89" s="8">
        <v>0.9895833333333327</v>
      </c>
      <c r="P89" s="8">
        <v>0.99652777777777712</v>
      </c>
      <c r="Q89" s="12">
        <v>1.0034722222222217</v>
      </c>
    </row>
    <row r="90" spans="2:17" ht="15" thickBot="1" x14ac:dyDescent="0.35"/>
    <row r="91" spans="2:17" ht="15" thickBot="1" x14ac:dyDescent="0.35">
      <c r="C91" s="116" t="s">
        <v>78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9"/>
      <c r="Q91" s="9"/>
    </row>
    <row r="92" spans="2:17" ht="15" thickBot="1" x14ac:dyDescent="0.35">
      <c r="C92" s="3" t="s">
        <v>88</v>
      </c>
      <c r="D92" s="67">
        <v>1.0069444444444438</v>
      </c>
      <c r="E92" s="67">
        <v>1.0138888888888882</v>
      </c>
      <c r="F92" s="67">
        <v>1.0208333333333326</v>
      </c>
      <c r="G92" s="67">
        <v>1.027777777777777</v>
      </c>
      <c r="H92" s="67">
        <v>1.0347222222222214</v>
      </c>
      <c r="I92" s="67">
        <v>1.0416666666666659</v>
      </c>
      <c r="J92" s="67">
        <v>1.0486111111111103</v>
      </c>
      <c r="K92" s="67">
        <v>1.0555555555555547</v>
      </c>
      <c r="L92" s="67">
        <v>1.0624999999999991</v>
      </c>
      <c r="M92" s="67">
        <v>1.0694444444444435</v>
      </c>
      <c r="N92" s="67">
        <v>1.076388888888888</v>
      </c>
      <c r="O92" s="67">
        <v>1.0833333333333324</v>
      </c>
      <c r="P92" s="68">
        <v>1.0902777777777768</v>
      </c>
      <c r="Q92" s="68">
        <v>9.7222222222222224E-2</v>
      </c>
    </row>
    <row r="93" spans="2:17" x14ac:dyDescent="0.3">
      <c r="C93" s="3" t="s">
        <v>60</v>
      </c>
      <c r="D93" s="117">
        <v>1.0083333333333326</v>
      </c>
      <c r="E93" s="117">
        <v>1.0152777777777771</v>
      </c>
      <c r="F93" s="117">
        <v>1.0222222222222215</v>
      </c>
      <c r="G93" s="117">
        <v>1.0291666666666659</v>
      </c>
      <c r="H93" s="117">
        <v>1.0361111111111103</v>
      </c>
      <c r="I93" s="117">
        <v>1.0430555555555547</v>
      </c>
      <c r="J93" s="117">
        <v>1.0499999999999992</v>
      </c>
      <c r="K93" s="117">
        <v>1.0569444444444436</v>
      </c>
      <c r="L93" s="117">
        <v>1.063888888888888</v>
      </c>
      <c r="M93" s="117">
        <v>1.0708333333333324</v>
      </c>
      <c r="N93" s="117">
        <v>1.0777777777777768</v>
      </c>
      <c r="O93" s="117">
        <v>1.0847222222222213</v>
      </c>
      <c r="P93" s="117">
        <v>1.0916666666666657</v>
      </c>
      <c r="Q93" s="120">
        <v>9.8611111111111108E-2</v>
      </c>
    </row>
    <row r="94" spans="2:17" ht="15" thickBot="1" x14ac:dyDescent="0.35">
      <c r="C94" s="4" t="s">
        <v>8</v>
      </c>
      <c r="D94" s="118">
        <v>1.0104166666666661</v>
      </c>
      <c r="E94" s="118">
        <v>1.0173611111111105</v>
      </c>
      <c r="F94" s="118">
        <v>1.0243055555555549</v>
      </c>
      <c r="G94" s="118">
        <v>1.0312499999999993</v>
      </c>
      <c r="H94" s="118">
        <v>1.0381944444444438</v>
      </c>
      <c r="I94" s="118">
        <v>1.0451388888888882</v>
      </c>
      <c r="J94" s="118">
        <v>1.0520833333333326</v>
      </c>
      <c r="K94" s="118">
        <v>1.059027777777777</v>
      </c>
      <c r="L94" s="118">
        <v>1.0659722222222214</v>
      </c>
      <c r="M94" s="118">
        <v>1.0729166666666659</v>
      </c>
      <c r="N94" s="118">
        <v>1.0798611111111103</v>
      </c>
      <c r="O94" s="118">
        <v>1.0868055555555547</v>
      </c>
      <c r="P94" s="119">
        <v>1.0937499999999991</v>
      </c>
      <c r="Q94" s="119">
        <v>0.10069444444444445</v>
      </c>
    </row>
    <row r="100" spans="7:7" x14ac:dyDescent="0.3">
      <c r="G100" s="5"/>
    </row>
    <row r="101" spans="7:7" x14ac:dyDescent="0.3">
      <c r="G101" s="5"/>
    </row>
    <row r="102" spans="7:7" x14ac:dyDescent="0.3">
      <c r="G102" s="62"/>
    </row>
    <row r="103" spans="7:7" x14ac:dyDescent="0.3">
      <c r="G103" s="62"/>
    </row>
    <row r="104" spans="7:7" x14ac:dyDescent="0.3">
      <c r="G104" s="62"/>
    </row>
  </sheetData>
  <mergeCells count="69">
    <mergeCell ref="V4:AB4"/>
    <mergeCell ref="V18:W18"/>
    <mergeCell ref="V19:W19"/>
    <mergeCell ref="Z10:AA10"/>
    <mergeCell ref="Z9:AA9"/>
    <mergeCell ref="V12:W12"/>
    <mergeCell ref="V13:W13"/>
    <mergeCell ref="V14:W14"/>
    <mergeCell ref="V16:W16"/>
    <mergeCell ref="Z8:AA8"/>
    <mergeCell ref="Z7:AA7"/>
    <mergeCell ref="Z12:AA13"/>
    <mergeCell ref="Z14:AA14"/>
    <mergeCell ref="V17:W17"/>
    <mergeCell ref="Z30:AA30"/>
    <mergeCell ref="V32:W32"/>
    <mergeCell ref="Z32:AA33"/>
    <mergeCell ref="V33:W33"/>
    <mergeCell ref="V24:AB24"/>
    <mergeCell ref="Z27:AA27"/>
    <mergeCell ref="Z28:AA28"/>
    <mergeCell ref="Z29:AA29"/>
    <mergeCell ref="Z34:AA34"/>
    <mergeCell ref="V73:W73"/>
    <mergeCell ref="Z72:AA72"/>
    <mergeCell ref="Z73:AA73"/>
    <mergeCell ref="V36:W36"/>
    <mergeCell ref="V37:W37"/>
    <mergeCell ref="V38:W38"/>
    <mergeCell ref="V39:W39"/>
    <mergeCell ref="V41:AB41"/>
    <mergeCell ref="V46:W46"/>
    <mergeCell ref="Z38:AA38"/>
    <mergeCell ref="V51:AB51"/>
    <mergeCell ref="Z76:AA76"/>
    <mergeCell ref="C2:Q2"/>
    <mergeCell ref="V76:W76"/>
    <mergeCell ref="V74:W74"/>
    <mergeCell ref="V48:W48"/>
    <mergeCell ref="Z17:AA17"/>
    <mergeCell ref="Z18:AA18"/>
    <mergeCell ref="Z19:AA19"/>
    <mergeCell ref="Z16:AB16"/>
    <mergeCell ref="Z36:AB36"/>
    <mergeCell ref="Z37:AA37"/>
    <mergeCell ref="V47:W47"/>
    <mergeCell ref="V49:W49"/>
    <mergeCell ref="V70:AB70"/>
    <mergeCell ref="V72:W72"/>
    <mergeCell ref="V34:W34"/>
    <mergeCell ref="Z61:AA61"/>
    <mergeCell ref="V59:W59"/>
    <mergeCell ref="V60:W60"/>
    <mergeCell ref="V61:W61"/>
    <mergeCell ref="V63:W63"/>
    <mergeCell ref="Z54:AA54"/>
    <mergeCell ref="Z55:AA55"/>
    <mergeCell ref="Z56:AA56"/>
    <mergeCell ref="Z57:AA57"/>
    <mergeCell ref="Z59:AA60"/>
    <mergeCell ref="V75:W75"/>
    <mergeCell ref="Z63:AB63"/>
    <mergeCell ref="Z64:AA64"/>
    <mergeCell ref="Z65:AA65"/>
    <mergeCell ref="Z74:AA74"/>
    <mergeCell ref="V65:W65"/>
    <mergeCell ref="V66:W66"/>
    <mergeCell ref="V64:W64"/>
    <mergeCell ref="Z75:AA75"/>
  </mergeCells>
  <pageMargins left="0.31496062992125984" right="0.70866141732283472" top="0.35433070866141736" bottom="0.35433070866141736" header="0.31496062992125984" footer="0.31496062992125984"/>
  <pageSetup paperSize="9"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accf85-c0cf-440c-b2ac-f9cf8cc4d1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677514C5A0D5468A06F833D226C74F" ma:contentTypeVersion="18" ma:contentTypeDescription="Crear nuevo documento." ma:contentTypeScope="" ma:versionID="5c3841ac2cd88ecde8c33914621a0ed7">
  <xsd:schema xmlns:xsd="http://www.w3.org/2001/XMLSchema" xmlns:xs="http://www.w3.org/2001/XMLSchema" xmlns:p="http://schemas.microsoft.com/office/2006/metadata/properties" xmlns:ns3="1baccf85-c0cf-440c-b2ac-f9cf8cc4d192" xmlns:ns4="a987dd8f-e669-4b4d-b9be-2a959fc75e93" targetNamespace="http://schemas.microsoft.com/office/2006/metadata/properties" ma:root="true" ma:fieldsID="8fe3dbae42e81ca59057f35781399174" ns3:_="" ns4:_="">
    <xsd:import namespace="1baccf85-c0cf-440c-b2ac-f9cf8cc4d192"/>
    <xsd:import namespace="a987dd8f-e669-4b4d-b9be-2a959fc75e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ccf85-c0cf-440c-b2ac-f9cf8cc4d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7dd8f-e669-4b4d-b9be-2a959fc75e9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DBE289-145F-428F-A5F9-7E1F865C02CF}">
  <ds:schemaRefs>
    <ds:schemaRef ds:uri="a987dd8f-e669-4b4d-b9be-2a959fc75e93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baccf85-c0cf-440c-b2ac-f9cf8cc4d19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3CD43-E60F-43AA-99E7-B17A7D0009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1C96-E6CA-4724-8F1E-A7B442D5C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ccf85-c0cf-440c-b2ac-f9cf8cc4d192"/>
    <ds:schemaRef ds:uri="a987dd8f-e669-4b4d-b9be-2a959fc75e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CUADROS DE MARCHA</vt:lpstr>
      <vt:lpstr>RRHH -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Hernanz Gomez</dc:creator>
  <cp:lastModifiedBy>Santiago Hernanz Gomez</cp:lastModifiedBy>
  <cp:lastPrinted>2024-06-13T10:52:16Z</cp:lastPrinted>
  <dcterms:created xsi:type="dcterms:W3CDTF">2024-06-13T06:52:24Z</dcterms:created>
  <dcterms:modified xsi:type="dcterms:W3CDTF">2024-06-19T07:59:03Z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0x01010025677514C5A0D5468A06F833D226C74F</vt:lpwstr>
  </property>
</Properties>
</file>